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للنش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0" i="1" l="1"/>
  <c r="G140" i="1"/>
  <c r="F140" i="1"/>
  <c r="E140" i="1"/>
  <c r="I139" i="1"/>
  <c r="I138" i="1"/>
  <c r="H136" i="1"/>
  <c r="G136" i="1"/>
  <c r="F136" i="1"/>
  <c r="E136" i="1"/>
  <c r="I135" i="1"/>
  <c r="I134" i="1"/>
  <c r="I136" i="1" s="1"/>
  <c r="H133" i="1"/>
  <c r="G133" i="1"/>
  <c r="F133" i="1"/>
  <c r="E133" i="1"/>
  <c r="I132" i="1"/>
  <c r="I133" i="1" s="1"/>
  <c r="H131" i="1"/>
  <c r="G131" i="1"/>
  <c r="F131" i="1"/>
  <c r="E131" i="1"/>
  <c r="I130" i="1"/>
  <c r="I129" i="1"/>
  <c r="I128" i="1"/>
  <c r="H126" i="1"/>
  <c r="G126" i="1"/>
  <c r="F126" i="1"/>
  <c r="E126" i="1"/>
  <c r="I125" i="1"/>
  <c r="I124" i="1"/>
  <c r="I123" i="1"/>
  <c r="I122" i="1"/>
  <c r="I121" i="1"/>
  <c r="I120" i="1"/>
  <c r="I119" i="1"/>
  <c r="I118" i="1"/>
  <c r="I117" i="1"/>
  <c r="H116" i="1"/>
  <c r="G116" i="1"/>
  <c r="F116" i="1"/>
  <c r="E116" i="1"/>
  <c r="I115" i="1"/>
  <c r="I114" i="1"/>
  <c r="I113" i="1"/>
  <c r="I112" i="1"/>
  <c r="I111" i="1"/>
  <c r="I110" i="1"/>
  <c r="I109" i="1"/>
  <c r="I108" i="1"/>
  <c r="H101" i="1"/>
  <c r="G101" i="1"/>
  <c r="F101" i="1"/>
  <c r="E101" i="1"/>
  <c r="I100" i="1"/>
  <c r="I99" i="1"/>
  <c r="I98" i="1"/>
  <c r="I97" i="1"/>
  <c r="I96" i="1"/>
  <c r="H95" i="1"/>
  <c r="G95" i="1"/>
  <c r="G102" i="1" s="1"/>
  <c r="F95" i="1"/>
  <c r="E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H61" i="1"/>
  <c r="G61" i="1"/>
  <c r="F61" i="1"/>
  <c r="E61" i="1"/>
  <c r="I60" i="1"/>
  <c r="H59" i="1"/>
  <c r="G59" i="1"/>
  <c r="F59" i="1"/>
  <c r="E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H45" i="1"/>
  <c r="G45" i="1"/>
  <c r="F45" i="1"/>
  <c r="E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7" i="1" l="1"/>
  <c r="I131" i="1"/>
  <c r="F102" i="1"/>
  <c r="I101" i="1"/>
  <c r="E127" i="1"/>
  <c r="I137" i="1"/>
  <c r="I59" i="1"/>
  <c r="E137" i="1"/>
  <c r="G127" i="1"/>
  <c r="E62" i="1"/>
  <c r="I116" i="1"/>
  <c r="F62" i="1"/>
  <c r="F127" i="1"/>
  <c r="H102" i="1"/>
  <c r="I126" i="1"/>
  <c r="G62" i="1"/>
  <c r="I95" i="1"/>
  <c r="F137" i="1"/>
  <c r="H62" i="1"/>
  <c r="E102" i="1"/>
  <c r="H127" i="1"/>
  <c r="G137" i="1"/>
  <c r="I140" i="1"/>
  <c r="I61" i="1"/>
  <c r="I45" i="1"/>
  <c r="G141" i="1" l="1"/>
  <c r="G142" i="1" s="1"/>
  <c r="H141" i="1"/>
  <c r="I102" i="1"/>
  <c r="I127" i="1"/>
  <c r="I141" i="1" s="1"/>
  <c r="F141" i="1"/>
  <c r="F142" i="1" s="1"/>
  <c r="E141" i="1"/>
  <c r="E142" i="1"/>
  <c r="I62" i="1"/>
  <c r="I142" i="1" l="1"/>
</calcChain>
</file>

<file path=xl/sharedStrings.xml><?xml version="1.0" encoding="utf-8"?>
<sst xmlns="http://schemas.openxmlformats.org/spreadsheetml/2006/main" count="171" uniqueCount="155">
  <si>
    <t>المستشفيات الخاصة و العاملون بها حسب المنطقة الطبية - 2018</t>
  </si>
  <si>
    <t>جدول ( 106  أ  )</t>
  </si>
  <si>
    <t>مستشفى</t>
  </si>
  <si>
    <t>طبيب بشرى</t>
  </si>
  <si>
    <t>طبيب أسنان</t>
  </si>
  <si>
    <t>تمريض</t>
  </si>
  <si>
    <t>فنييون</t>
  </si>
  <si>
    <t>الجملة</t>
  </si>
  <si>
    <t>ميد كلينيك --شارع خليفة</t>
  </si>
  <si>
    <t>السلامة</t>
  </si>
  <si>
    <t>لايف لاين</t>
  </si>
  <si>
    <t>دار الشفاء</t>
  </si>
  <si>
    <t>لايف لاين - مصفح</t>
  </si>
  <si>
    <t>بارين الدولي</t>
  </si>
  <si>
    <t>ميد كلينيك- شارع المطار</t>
  </si>
  <si>
    <t>دانة الامارات للنساء و الاطفال</t>
  </si>
  <si>
    <t>الأهلي - ابوظبي</t>
  </si>
  <si>
    <t>لايف كير</t>
  </si>
  <si>
    <t>المركز الطبى الجديد رويال</t>
  </si>
  <si>
    <t>لايف كير - فرع</t>
  </si>
  <si>
    <t>برجيل - ابوظبي</t>
  </si>
  <si>
    <t>البستان التخصصي</t>
  </si>
  <si>
    <t xml:space="preserve">صحة الامارات </t>
  </si>
  <si>
    <t>الراحة</t>
  </si>
  <si>
    <t>يونيفرسال</t>
  </si>
  <si>
    <t xml:space="preserve">مركز طبي الدولي -  بروويتا </t>
  </si>
  <si>
    <t xml:space="preserve"> مركز ديزابلت كاستوديال</t>
  </si>
  <si>
    <t xml:space="preserve">الأهلي ( فرع ) </t>
  </si>
  <si>
    <t>المركز الوطنى للتاهيل</t>
  </si>
  <si>
    <t>برايت بوينت  الملكى للنساء</t>
  </si>
  <si>
    <t>امانة للرعاية الصحية الطبية و التاهيل</t>
  </si>
  <si>
    <t>نيشن</t>
  </si>
  <si>
    <t>مركز كامبريدج و إعادة التاهيل</t>
  </si>
  <si>
    <t>مركز طبي الدولي بالاس</t>
  </si>
  <si>
    <t>نوفا فيتو للتخصص أطفال</t>
  </si>
  <si>
    <t>مركز طبي تخصصي - ابوظبي</t>
  </si>
  <si>
    <t>مديور 24*7</t>
  </si>
  <si>
    <t>مركز الخليج التشخيصي</t>
  </si>
  <si>
    <t>مستشفى الوطنى</t>
  </si>
  <si>
    <t>المجموع 31</t>
  </si>
  <si>
    <t>ميدكلينيك العين - خليفة</t>
  </si>
  <si>
    <t>مركز طبي جديد التخصصي</t>
  </si>
  <si>
    <t xml:space="preserve">اماراتى دولي </t>
  </si>
  <si>
    <t>عين الخليج</t>
  </si>
  <si>
    <t>ميد كلينيك العين - الجيمي</t>
  </si>
  <si>
    <t>مركزطبي بروويتا الدولي - العين</t>
  </si>
  <si>
    <t xml:space="preserve"> مركز لونج ترم الطبي  ,وإعادة تأهيل</t>
  </si>
  <si>
    <t xml:space="preserve"> مركز كامبريدج طبي و إعادة التأهيل</t>
  </si>
  <si>
    <t>الواحة</t>
  </si>
  <si>
    <t>مديور الدولي 24*7</t>
  </si>
  <si>
    <t>برجيل رويال</t>
  </si>
  <si>
    <t>العناية الطبية التخصصية</t>
  </si>
  <si>
    <t>المجموع 13</t>
  </si>
  <si>
    <t>الرويس</t>
  </si>
  <si>
    <t>المجموع  (1 )</t>
  </si>
  <si>
    <t xml:space="preserve"> </t>
  </si>
  <si>
    <t>إجمالى المستشفيات  الخاصة  بأبوظبى  45</t>
  </si>
  <si>
    <t>المستشفيات الخاصة و العاملون بها حسب المنطقة الطبية - 2017</t>
  </si>
  <si>
    <t>القرهود</t>
  </si>
  <si>
    <t>الزهراء</t>
  </si>
  <si>
    <t>الإمريكي</t>
  </si>
  <si>
    <t>أستر</t>
  </si>
  <si>
    <t>بالهول اوروبي</t>
  </si>
  <si>
    <t>بالهول تخصصي</t>
  </si>
  <si>
    <t>برجيل</t>
  </si>
  <si>
    <t>كندى</t>
  </si>
  <si>
    <t>سيدار - جبل علي</t>
  </si>
  <si>
    <t>دبي لندن  كلينيك</t>
  </si>
  <si>
    <t>الإمارات</t>
  </si>
  <si>
    <t>الدولي الحديث</t>
  </si>
  <si>
    <t>الايراني</t>
  </si>
  <si>
    <t>ميدكير</t>
  </si>
  <si>
    <t>ميدكير للعظام و العمود الفقرى</t>
  </si>
  <si>
    <t>ميدكير للنساء و الاطفال</t>
  </si>
  <si>
    <t>ميديور 24*7</t>
  </si>
  <si>
    <t>ميدكلينيك ويلكير</t>
  </si>
  <si>
    <t>العصبية و العمود الفقرى</t>
  </si>
  <si>
    <t>مرطز الطبي التخصصي</t>
  </si>
  <si>
    <t>مركز طبي جديد</t>
  </si>
  <si>
    <t>برايم</t>
  </si>
  <si>
    <t>سعودى ألماني</t>
  </si>
  <si>
    <t>تومبي</t>
  </si>
  <si>
    <t>زليخه</t>
  </si>
  <si>
    <t>اجمالي المستشفيات الخاصة تابعة لهيئة الصحة دبي</t>
  </si>
  <si>
    <t>مستشفى المدينة</t>
  </si>
  <si>
    <t>مستشقى الجليلة</t>
  </si>
  <si>
    <t>NA</t>
  </si>
  <si>
    <t>مستشفى د.سليمان حبيب</t>
  </si>
  <si>
    <t>مستشفى الامارات</t>
  </si>
  <si>
    <t>مستشفى الإمريكية لجراحة التجميلية</t>
  </si>
  <si>
    <t>اجمالي المستشفيات الخاصة التابعة لمدينة دبي الطبية</t>
  </si>
  <si>
    <t xml:space="preserve">اجمالي المستشفيات الخاصة بإمارة دبي </t>
  </si>
  <si>
    <t>الجهة المشرفة</t>
  </si>
  <si>
    <t>الإمارة</t>
  </si>
  <si>
    <t>النوع</t>
  </si>
  <si>
    <t>المستشفى</t>
  </si>
  <si>
    <t>الشارقة</t>
  </si>
  <si>
    <t>المركزى الخاص</t>
  </si>
  <si>
    <t>الزهراء الخاص</t>
  </si>
  <si>
    <t>زليخة</t>
  </si>
  <si>
    <t>المستشفى الملكي</t>
  </si>
  <si>
    <t xml:space="preserve">مستشفى ميدكير </t>
  </si>
  <si>
    <t>مستشفى سعودي ألماني</t>
  </si>
  <si>
    <t>كونيسيف للأمراض النسائية و الأخصاب</t>
  </si>
  <si>
    <t>مستشفى نيو هوب للأمراض النسائية و الأخصاب</t>
  </si>
  <si>
    <t>المجموع ( 6 )</t>
  </si>
  <si>
    <t>دبليو ويلسون التخصصى لجراحة اليوم واحد</t>
  </si>
  <si>
    <t>دار العيون لجراحة اليوم الواحد</t>
  </si>
  <si>
    <t>مستشفى اوريانا لجراحة اليوم الواحد</t>
  </si>
  <si>
    <t>مستشفى الاروبي العربي لجراحة اليوم الواحد</t>
  </si>
  <si>
    <t>مستشفى الاماراتي الاوروبي</t>
  </si>
  <si>
    <t>مستشفى الدولي الاماراتي لجراحة اليوم الواحد</t>
  </si>
  <si>
    <t xml:space="preserve">مستشفى الصحة و الشفاء </t>
  </si>
  <si>
    <t>مستشفى ثومبي  - رولا</t>
  </si>
  <si>
    <t>مستشفى ثومبي موويلح</t>
  </si>
  <si>
    <t>المجموع ( 11 )</t>
  </si>
  <si>
    <t xml:space="preserve">اجمالي المستشفيات الخاصة بالشارقة            ( 17 ) </t>
  </si>
  <si>
    <t>مستشفى تومبي</t>
  </si>
  <si>
    <t>مستشفى أمينة</t>
  </si>
  <si>
    <t xml:space="preserve">مستشفى جامعي ( تومبي ) </t>
  </si>
  <si>
    <t xml:space="preserve">اجمالي المستشفيات الخاصة بعجمان   ( 2 ) </t>
  </si>
  <si>
    <t>راس الخيمة</t>
  </si>
  <si>
    <t>المجموع ( 1 )</t>
  </si>
  <si>
    <t>الزهراوى</t>
  </si>
  <si>
    <t>مستشفى العريبي  لجراحة  اليوم الواحد</t>
  </si>
  <si>
    <t>المجموع ( 2 )</t>
  </si>
  <si>
    <t xml:space="preserve">اجمالي المستشفيات الخاصة  براس الخيمة ( 3 ) </t>
  </si>
  <si>
    <t>مستشفى الشرق</t>
  </si>
  <si>
    <t xml:space="preserve">اجمالي المستشفيات الخاصة  بالفجيرة             ( 2 ) </t>
  </si>
  <si>
    <t xml:space="preserve">اجمالي المستشفيات الخاصة بالامارات الشمالية  ( 24 ) </t>
  </si>
  <si>
    <t xml:space="preserve">اجمالي المستشفيات الخاصة بالدولة </t>
  </si>
  <si>
    <t xml:space="preserve"> العين </t>
  </si>
  <si>
    <t>مركز الإحصاء والأبحاث</t>
  </si>
  <si>
    <t xml:space="preserve">الجملة    </t>
  </si>
  <si>
    <t xml:space="preserve">تمريض  </t>
  </si>
  <si>
    <t xml:space="preserve">طبيب بشرى   </t>
  </si>
  <si>
    <t xml:space="preserve">الإمارة </t>
  </si>
  <si>
    <t xml:space="preserve">الظفرة  </t>
  </si>
  <si>
    <t xml:space="preserve"> العين  </t>
  </si>
  <si>
    <t xml:space="preserve">الجهة المشرفة  </t>
  </si>
  <si>
    <t xml:space="preserve">دبي  </t>
  </si>
  <si>
    <t xml:space="preserve">هيئة الصحة دبي  </t>
  </si>
  <si>
    <t xml:space="preserve"> مدينة دبي الطبية     </t>
  </si>
  <si>
    <t xml:space="preserve">وزارة الصحة ووقاية المجتمع   </t>
  </si>
  <si>
    <t xml:space="preserve">عام  </t>
  </si>
  <si>
    <t xml:space="preserve">مستشفى جراحة اليوم الواحد  </t>
  </si>
  <si>
    <t xml:space="preserve">راس الخيمة  </t>
  </si>
  <si>
    <t xml:space="preserve">عجمان  </t>
  </si>
  <si>
    <t xml:space="preserve"> عام  </t>
  </si>
  <si>
    <t xml:space="preserve">الفجيرة  </t>
  </si>
  <si>
    <t xml:space="preserve">فنييون   </t>
  </si>
  <si>
    <t xml:space="preserve">طبيب أسنان       </t>
  </si>
  <si>
    <t>مستشفى عام</t>
  </si>
  <si>
    <t>مشفى جراحة يوم واحد</t>
  </si>
  <si>
    <t>دائرة الصحة أبوظبي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</si>
</sst>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MS Sans Serif"/>
      <charset val="178"/>
    </font>
    <font>
      <sz val="10"/>
      <name val="Arial"/>
      <family val="2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sz val="10"/>
      <name val="MS Sans Serif"/>
      <family val="2"/>
      <charset val="178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9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7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3" fontId="6" fillId="0" borderId="0" xfId="0" applyNumberFormat="1" applyFont="1"/>
    <xf numFmtId="0" fontId="6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6" fillId="3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2" borderId="1" xfId="2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3" fontId="7" fillId="5" borderId="1" xfId="2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13" fillId="2" borderId="1" xfId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8" fillId="0" borderId="0" xfId="0" applyFont="1"/>
    <xf numFmtId="0" fontId="3" fillId="7" borderId="1" xfId="0" applyFont="1" applyFill="1" applyBorder="1" applyAlignment="1">
      <alignment horizontal="center" vertical="center" textRotation="90" wrapText="1" readingOrder="2"/>
    </xf>
    <xf numFmtId="0" fontId="3" fillId="6" borderId="1" xfId="0" applyFont="1" applyFill="1" applyBorder="1" applyAlignment="1">
      <alignment horizontal="center" vertical="center" textRotation="90" wrapText="1" readingOrder="2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7" fillId="6" borderId="1" xfId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 readingOrder="2"/>
    </xf>
    <xf numFmtId="0" fontId="3" fillId="7" borderId="1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1" xfId="1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B7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14859</xdr:colOff>
      <xdr:row>0</xdr:row>
      <xdr:rowOff>133963</xdr:rowOff>
    </xdr:from>
    <xdr:to>
      <xdr:col>8</xdr:col>
      <xdr:colOff>705969</xdr:colOff>
      <xdr:row>2</xdr:row>
      <xdr:rowOff>281458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9148854" y="133963"/>
          <a:ext cx="2797816" cy="775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2"/>
  <sheetViews>
    <sheetView rightToLeft="1" tabSelected="1" zoomScale="85" zoomScaleNormal="85" workbookViewId="0">
      <selection activeCell="D147" sqref="D147"/>
    </sheetView>
  </sheetViews>
  <sheetFormatPr defaultRowHeight="24.95" customHeight="1"/>
  <cols>
    <col min="1" max="9" width="15.7109375" style="1" customWidth="1"/>
    <col min="10" max="16384" width="9.140625" style="1"/>
  </cols>
  <sheetData>
    <row r="1" spans="1:9" ht="24.95" customHeight="1">
      <c r="A1" s="52"/>
      <c r="B1" s="52"/>
      <c r="C1" s="52"/>
      <c r="D1" s="52"/>
      <c r="E1" s="52"/>
      <c r="F1" s="52"/>
      <c r="G1" s="52"/>
      <c r="H1" s="52"/>
      <c r="I1" s="52"/>
    </row>
    <row r="2" spans="1:9" ht="24.9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9" ht="24.95" customHeight="1">
      <c r="A3" s="52"/>
      <c r="B3" s="52"/>
      <c r="C3" s="52"/>
      <c r="D3" s="52"/>
      <c r="E3" s="52"/>
      <c r="F3" s="52"/>
      <c r="G3" s="52"/>
      <c r="H3" s="52"/>
      <c r="I3" s="52"/>
    </row>
    <row r="4" spans="1:9" ht="24.95" customHeight="1">
      <c r="A4" s="52"/>
      <c r="B4" s="52"/>
      <c r="C4" s="52"/>
      <c r="D4" s="52"/>
      <c r="E4" s="52"/>
      <c r="F4" s="52"/>
      <c r="G4" s="52"/>
      <c r="H4" s="52"/>
      <c r="I4" s="52"/>
    </row>
    <row r="5" spans="1:9" ht="18.7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24.75" hidden="1" customHeight="1">
      <c r="A6" s="52"/>
      <c r="B6" s="52"/>
      <c r="C6" s="52"/>
      <c r="D6" s="52"/>
      <c r="E6" s="52"/>
      <c r="F6" s="52"/>
      <c r="G6" s="52"/>
      <c r="H6" s="52"/>
      <c r="I6" s="52"/>
    </row>
    <row r="7" spans="1:9" ht="24.75" hidden="1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9" ht="24.75" hidden="1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9" ht="64.5" customHeight="1">
      <c r="A9" s="51" t="s">
        <v>132</v>
      </c>
      <c r="B9" s="51"/>
      <c r="C9" s="51"/>
      <c r="D9" s="51"/>
      <c r="E9" s="51"/>
      <c r="F9" s="51"/>
      <c r="G9" s="51"/>
      <c r="H9" s="51"/>
      <c r="I9" s="51"/>
    </row>
    <row r="10" spans="1:9" s="45" customFormat="1" ht="24.95" customHeight="1">
      <c r="A10" s="53" t="s">
        <v>0</v>
      </c>
      <c r="B10" s="53"/>
      <c r="C10" s="53"/>
      <c r="D10" s="53"/>
      <c r="E10" s="53"/>
      <c r="F10" s="53"/>
      <c r="G10" s="53"/>
      <c r="H10" s="53"/>
      <c r="I10" s="53"/>
    </row>
    <row r="11" spans="1:9" s="45" customFormat="1" ht="24.95" customHeight="1">
      <c r="A11" s="54" t="s">
        <v>1</v>
      </c>
      <c r="B11" s="54"/>
      <c r="C11" s="54"/>
      <c r="D11" s="54"/>
      <c r="E11" s="54"/>
      <c r="F11" s="54"/>
      <c r="G11" s="54"/>
      <c r="H11" s="54"/>
      <c r="I11" s="54"/>
    </row>
    <row r="12" spans="1:9" ht="24.95" customHeight="1">
      <c r="A12" s="55" t="s">
        <v>139</v>
      </c>
      <c r="B12" s="56" t="s">
        <v>136</v>
      </c>
      <c r="C12" s="56"/>
      <c r="D12" s="57" t="s">
        <v>2</v>
      </c>
      <c r="E12" s="58" t="s">
        <v>3</v>
      </c>
      <c r="F12" s="58" t="s">
        <v>4</v>
      </c>
      <c r="G12" s="58" t="s">
        <v>5</v>
      </c>
      <c r="H12" s="58" t="s">
        <v>6</v>
      </c>
      <c r="I12" s="58" t="s">
        <v>7</v>
      </c>
    </row>
    <row r="13" spans="1:9" ht="24.95" customHeight="1">
      <c r="A13" s="55"/>
      <c r="B13" s="56"/>
      <c r="C13" s="56"/>
      <c r="D13" s="57"/>
      <c r="E13" s="59"/>
      <c r="F13" s="59"/>
      <c r="G13" s="59"/>
      <c r="H13" s="59"/>
      <c r="I13" s="59"/>
    </row>
    <row r="14" spans="1:9" ht="24.95" customHeight="1">
      <c r="A14" s="46" t="s">
        <v>154</v>
      </c>
      <c r="B14" s="47" t="s">
        <v>131</v>
      </c>
      <c r="C14" s="48"/>
      <c r="D14" s="4" t="s">
        <v>8</v>
      </c>
      <c r="E14" s="11">
        <v>151</v>
      </c>
      <c r="F14" s="11">
        <v>6</v>
      </c>
      <c r="G14" s="2">
        <v>189</v>
      </c>
      <c r="H14" s="2">
        <v>81</v>
      </c>
      <c r="I14" s="12">
        <f>SUM(E14:H14)</f>
        <v>427</v>
      </c>
    </row>
    <row r="15" spans="1:9" ht="24.95" customHeight="1">
      <c r="A15" s="46"/>
      <c r="B15" s="47"/>
      <c r="C15" s="48"/>
      <c r="D15" s="4" t="s">
        <v>9</v>
      </c>
      <c r="E15" s="11">
        <v>85</v>
      </c>
      <c r="F15" s="11">
        <v>5</v>
      </c>
      <c r="G15" s="2">
        <v>138</v>
      </c>
      <c r="H15" s="2">
        <v>63</v>
      </c>
      <c r="I15" s="12">
        <f t="shared" ref="I15:I61" si="0">SUM(E15:H15)</f>
        <v>291</v>
      </c>
    </row>
    <row r="16" spans="1:9" ht="24.95" customHeight="1">
      <c r="A16" s="46"/>
      <c r="B16" s="47"/>
      <c r="C16" s="48"/>
      <c r="D16" s="4" t="s">
        <v>10</v>
      </c>
      <c r="E16" s="11">
        <v>85</v>
      </c>
      <c r="F16" s="11">
        <v>1</v>
      </c>
      <c r="G16" s="2">
        <v>118</v>
      </c>
      <c r="H16" s="2">
        <v>34</v>
      </c>
      <c r="I16" s="12">
        <f t="shared" si="0"/>
        <v>238</v>
      </c>
    </row>
    <row r="17" spans="1:9" ht="24.95" customHeight="1">
      <c r="A17" s="46"/>
      <c r="B17" s="47"/>
      <c r="C17" s="48"/>
      <c r="D17" s="4" t="s">
        <v>11</v>
      </c>
      <c r="E17" s="11">
        <v>30</v>
      </c>
      <c r="F17" s="11">
        <v>3</v>
      </c>
      <c r="G17" s="2">
        <v>53</v>
      </c>
      <c r="H17" s="2">
        <v>23</v>
      </c>
      <c r="I17" s="12">
        <f t="shared" si="0"/>
        <v>109</v>
      </c>
    </row>
    <row r="18" spans="1:9" ht="24.95" customHeight="1">
      <c r="A18" s="46"/>
      <c r="B18" s="47"/>
      <c r="C18" s="48"/>
      <c r="D18" s="4" t="s">
        <v>12</v>
      </c>
      <c r="E18" s="11">
        <v>66</v>
      </c>
      <c r="F18" s="11"/>
      <c r="G18" s="2">
        <v>142</v>
      </c>
      <c r="H18" s="2">
        <v>33</v>
      </c>
      <c r="I18" s="12">
        <f t="shared" si="0"/>
        <v>241</v>
      </c>
    </row>
    <row r="19" spans="1:9" ht="24.95" customHeight="1">
      <c r="A19" s="46"/>
      <c r="B19" s="47"/>
      <c r="C19" s="48"/>
      <c r="D19" s="4" t="s">
        <v>13</v>
      </c>
      <c r="E19" s="11">
        <v>39</v>
      </c>
      <c r="F19" s="11">
        <v>2</v>
      </c>
      <c r="G19" s="2">
        <v>89</v>
      </c>
      <c r="H19" s="2">
        <v>28</v>
      </c>
      <c r="I19" s="12">
        <f t="shared" si="0"/>
        <v>158</v>
      </c>
    </row>
    <row r="20" spans="1:9" ht="24.95" customHeight="1">
      <c r="A20" s="46"/>
      <c r="B20" s="47"/>
      <c r="C20" s="48"/>
      <c r="D20" s="4" t="s">
        <v>14</v>
      </c>
      <c r="E20" s="11">
        <v>160</v>
      </c>
      <c r="F20" s="11">
        <v>12</v>
      </c>
      <c r="G20" s="2">
        <v>271</v>
      </c>
      <c r="H20" s="2">
        <v>104</v>
      </c>
      <c r="I20" s="12">
        <f t="shared" si="0"/>
        <v>547</v>
      </c>
    </row>
    <row r="21" spans="1:9" ht="24.95" customHeight="1">
      <c r="A21" s="46"/>
      <c r="B21" s="47"/>
      <c r="C21" s="48"/>
      <c r="D21" s="4" t="s">
        <v>15</v>
      </c>
      <c r="E21" s="11">
        <v>83</v>
      </c>
      <c r="F21" s="11"/>
      <c r="G21" s="2">
        <v>225</v>
      </c>
      <c r="H21" s="2">
        <v>53</v>
      </c>
      <c r="I21" s="12">
        <f t="shared" si="0"/>
        <v>361</v>
      </c>
    </row>
    <row r="22" spans="1:9" ht="24.95" customHeight="1">
      <c r="A22" s="46"/>
      <c r="B22" s="47"/>
      <c r="C22" s="48"/>
      <c r="D22" s="4" t="s">
        <v>16</v>
      </c>
      <c r="E22" s="11">
        <v>78</v>
      </c>
      <c r="F22" s="11">
        <v>3</v>
      </c>
      <c r="G22" s="2">
        <v>210</v>
      </c>
      <c r="H22" s="2">
        <v>69</v>
      </c>
      <c r="I22" s="12">
        <f t="shared" si="0"/>
        <v>360</v>
      </c>
    </row>
    <row r="23" spans="1:9" ht="24.95" customHeight="1">
      <c r="A23" s="46"/>
      <c r="B23" s="47"/>
      <c r="C23" s="48"/>
      <c r="D23" s="4" t="s">
        <v>17</v>
      </c>
      <c r="E23" s="11">
        <v>40</v>
      </c>
      <c r="F23" s="11"/>
      <c r="G23" s="2">
        <v>76</v>
      </c>
      <c r="H23" s="2">
        <v>18</v>
      </c>
      <c r="I23" s="12">
        <f t="shared" si="0"/>
        <v>134</v>
      </c>
    </row>
    <row r="24" spans="1:9" ht="24.95" customHeight="1">
      <c r="A24" s="46"/>
      <c r="B24" s="47"/>
      <c r="C24" s="48"/>
      <c r="D24" s="4" t="s">
        <v>18</v>
      </c>
      <c r="E24" s="11">
        <v>234</v>
      </c>
      <c r="F24" s="11">
        <v>19</v>
      </c>
      <c r="G24" s="2">
        <v>664</v>
      </c>
      <c r="H24" s="2">
        <v>146</v>
      </c>
      <c r="I24" s="12">
        <f t="shared" si="0"/>
        <v>1063</v>
      </c>
    </row>
    <row r="25" spans="1:9" ht="24.95" customHeight="1">
      <c r="A25" s="46"/>
      <c r="B25" s="47"/>
      <c r="C25" s="48"/>
      <c r="D25" s="4" t="s">
        <v>19</v>
      </c>
      <c r="E25" s="11">
        <v>69</v>
      </c>
      <c r="F25" s="11">
        <v>2</v>
      </c>
      <c r="G25" s="2">
        <v>140</v>
      </c>
      <c r="H25" s="2">
        <v>32</v>
      </c>
      <c r="I25" s="12">
        <f t="shared" si="0"/>
        <v>243</v>
      </c>
    </row>
    <row r="26" spans="1:9" ht="24.95" customHeight="1">
      <c r="A26" s="46"/>
      <c r="B26" s="47"/>
      <c r="C26" s="48"/>
      <c r="D26" s="4" t="s">
        <v>20</v>
      </c>
      <c r="E26" s="2">
        <v>176</v>
      </c>
      <c r="F26" s="2">
        <v>13</v>
      </c>
      <c r="G26" s="2">
        <v>449</v>
      </c>
      <c r="H26" s="2">
        <v>128</v>
      </c>
      <c r="I26" s="12">
        <f t="shared" si="0"/>
        <v>766</v>
      </c>
    </row>
    <row r="27" spans="1:9" ht="24.95" customHeight="1">
      <c r="A27" s="46"/>
      <c r="B27" s="47"/>
      <c r="C27" s="48"/>
      <c r="D27" s="4" t="s">
        <v>21</v>
      </c>
      <c r="E27" s="2">
        <v>50</v>
      </c>
      <c r="F27" s="2">
        <v>3</v>
      </c>
      <c r="G27" s="2">
        <v>99</v>
      </c>
      <c r="H27" s="2">
        <v>42</v>
      </c>
      <c r="I27" s="12">
        <f t="shared" si="0"/>
        <v>194</v>
      </c>
    </row>
    <row r="28" spans="1:9" ht="24.95" customHeight="1">
      <c r="A28" s="46"/>
      <c r="B28" s="47"/>
      <c r="C28" s="48"/>
      <c r="D28" s="4" t="s">
        <v>22</v>
      </c>
      <c r="E28" s="2">
        <v>23</v>
      </c>
      <c r="F28" s="2">
        <v>4</v>
      </c>
      <c r="G28" s="2">
        <v>14</v>
      </c>
      <c r="H28" s="2">
        <v>9</v>
      </c>
      <c r="I28" s="12">
        <f t="shared" si="0"/>
        <v>50</v>
      </c>
    </row>
    <row r="29" spans="1:9" ht="24.95" customHeight="1">
      <c r="A29" s="46"/>
      <c r="B29" s="47"/>
      <c r="C29" s="48"/>
      <c r="D29" s="4" t="s">
        <v>23</v>
      </c>
      <c r="E29" s="2">
        <v>26</v>
      </c>
      <c r="F29" s="2">
        <v>5</v>
      </c>
      <c r="G29" s="2">
        <v>33</v>
      </c>
      <c r="H29" s="2">
        <v>15</v>
      </c>
      <c r="I29" s="12">
        <f t="shared" si="0"/>
        <v>79</v>
      </c>
    </row>
    <row r="30" spans="1:9" ht="24.95" customHeight="1">
      <c r="A30" s="46"/>
      <c r="B30" s="47"/>
      <c r="C30" s="48"/>
      <c r="D30" s="4" t="s">
        <v>24</v>
      </c>
      <c r="E30" s="11">
        <v>140</v>
      </c>
      <c r="F30" s="11">
        <v>5</v>
      </c>
      <c r="G30" s="2">
        <v>143</v>
      </c>
      <c r="H30" s="2">
        <v>48</v>
      </c>
      <c r="I30" s="12">
        <f t="shared" si="0"/>
        <v>336</v>
      </c>
    </row>
    <row r="31" spans="1:9" ht="24.95" customHeight="1">
      <c r="A31" s="46"/>
      <c r="B31" s="47"/>
      <c r="C31" s="48"/>
      <c r="D31" s="4" t="s">
        <v>25</v>
      </c>
      <c r="E31" s="11">
        <v>17</v>
      </c>
      <c r="F31" s="11">
        <v>0</v>
      </c>
      <c r="G31" s="2">
        <v>197</v>
      </c>
      <c r="H31" s="2">
        <v>56</v>
      </c>
      <c r="I31" s="12">
        <f t="shared" si="0"/>
        <v>270</v>
      </c>
    </row>
    <row r="32" spans="1:9" ht="24.95" customHeight="1">
      <c r="A32" s="46"/>
      <c r="B32" s="47"/>
      <c r="C32" s="48"/>
      <c r="D32" s="4" t="s">
        <v>26</v>
      </c>
      <c r="E32" s="11"/>
      <c r="F32" s="11"/>
      <c r="G32" s="2">
        <v>74</v>
      </c>
      <c r="H32" s="2">
        <v>6</v>
      </c>
      <c r="I32" s="12">
        <f t="shared" si="0"/>
        <v>80</v>
      </c>
    </row>
    <row r="33" spans="1:11" ht="24.95" customHeight="1">
      <c r="A33" s="46"/>
      <c r="B33" s="47"/>
      <c r="C33" s="48"/>
      <c r="D33" s="4" t="s">
        <v>27</v>
      </c>
      <c r="E33" s="11">
        <v>99</v>
      </c>
      <c r="F33" s="11">
        <v>5</v>
      </c>
      <c r="G33" s="2">
        <v>174</v>
      </c>
      <c r="H33" s="2">
        <v>45</v>
      </c>
      <c r="I33" s="12">
        <f t="shared" si="0"/>
        <v>323</v>
      </c>
    </row>
    <row r="34" spans="1:11" ht="24.95" customHeight="1">
      <c r="A34" s="46"/>
      <c r="B34" s="47"/>
      <c r="C34" s="48"/>
      <c r="D34" s="4" t="s">
        <v>28</v>
      </c>
      <c r="E34" s="11">
        <v>14</v>
      </c>
      <c r="F34" s="11"/>
      <c r="G34" s="2">
        <v>32</v>
      </c>
      <c r="H34" s="2">
        <v>23</v>
      </c>
      <c r="I34" s="12">
        <f t="shared" si="0"/>
        <v>69</v>
      </c>
    </row>
    <row r="35" spans="1:11" ht="24.95" customHeight="1">
      <c r="A35" s="46"/>
      <c r="B35" s="47"/>
      <c r="C35" s="48"/>
      <c r="D35" s="4" t="s">
        <v>29</v>
      </c>
      <c r="E35" s="11">
        <v>39</v>
      </c>
      <c r="F35" s="11"/>
      <c r="G35" s="2">
        <v>214</v>
      </c>
      <c r="H35" s="2">
        <v>27</v>
      </c>
      <c r="I35" s="12">
        <f t="shared" si="0"/>
        <v>280</v>
      </c>
    </row>
    <row r="36" spans="1:11" ht="24.95" customHeight="1">
      <c r="A36" s="46"/>
      <c r="B36" s="47"/>
      <c r="C36" s="48"/>
      <c r="D36" s="4" t="s">
        <v>30</v>
      </c>
      <c r="E36" s="11">
        <v>12</v>
      </c>
      <c r="F36" s="11"/>
      <c r="G36" s="2">
        <v>258</v>
      </c>
      <c r="H36" s="2">
        <v>32</v>
      </c>
      <c r="I36" s="12">
        <f t="shared" si="0"/>
        <v>302</v>
      </c>
    </row>
    <row r="37" spans="1:11" ht="24.95" customHeight="1">
      <c r="A37" s="46"/>
      <c r="B37" s="47"/>
      <c r="C37" s="48"/>
      <c r="D37" s="4" t="s">
        <v>31</v>
      </c>
      <c r="E37" s="11">
        <v>51</v>
      </c>
      <c r="F37" s="11"/>
      <c r="G37" s="2">
        <v>90</v>
      </c>
      <c r="H37" s="2">
        <v>34</v>
      </c>
      <c r="I37" s="12">
        <f t="shared" si="0"/>
        <v>175</v>
      </c>
    </row>
    <row r="38" spans="1:11" ht="24.95" customHeight="1">
      <c r="A38" s="46"/>
      <c r="B38" s="47"/>
      <c r="C38" s="48"/>
      <c r="D38" s="4" t="s">
        <v>32</v>
      </c>
      <c r="E38" s="11">
        <v>10</v>
      </c>
      <c r="F38" s="11">
        <v>0</v>
      </c>
      <c r="G38" s="2">
        <v>97</v>
      </c>
      <c r="H38" s="2">
        <v>28</v>
      </c>
      <c r="I38" s="12">
        <f t="shared" si="0"/>
        <v>135</v>
      </c>
    </row>
    <row r="39" spans="1:11" ht="24.95" customHeight="1">
      <c r="A39" s="46"/>
      <c r="B39" s="47"/>
      <c r="C39" s="48"/>
      <c r="D39" s="4" t="s">
        <v>33</v>
      </c>
      <c r="E39" s="11">
        <v>2</v>
      </c>
      <c r="F39" s="11"/>
      <c r="G39" s="2">
        <v>29</v>
      </c>
      <c r="H39" s="2">
        <v>6</v>
      </c>
      <c r="I39" s="12">
        <f t="shared" si="0"/>
        <v>37</v>
      </c>
    </row>
    <row r="40" spans="1:11" ht="24.95" customHeight="1">
      <c r="A40" s="46"/>
      <c r="B40" s="47"/>
      <c r="C40" s="48"/>
      <c r="D40" s="4" t="s">
        <v>34</v>
      </c>
      <c r="E40" s="11">
        <v>1</v>
      </c>
      <c r="F40" s="11">
        <v>0</v>
      </c>
      <c r="G40" s="2">
        <v>3</v>
      </c>
      <c r="H40" s="2">
        <v>1</v>
      </c>
      <c r="I40" s="12">
        <f t="shared" si="0"/>
        <v>5</v>
      </c>
    </row>
    <row r="41" spans="1:11" ht="24.95" customHeight="1">
      <c r="A41" s="46"/>
      <c r="B41" s="47"/>
      <c r="C41" s="48"/>
      <c r="D41" s="4" t="s">
        <v>35</v>
      </c>
      <c r="E41" s="11">
        <v>196</v>
      </c>
      <c r="F41" s="11">
        <v>10</v>
      </c>
      <c r="G41" s="2">
        <v>508</v>
      </c>
      <c r="H41" s="2">
        <v>150</v>
      </c>
      <c r="I41" s="12">
        <f t="shared" si="0"/>
        <v>864</v>
      </c>
    </row>
    <row r="42" spans="1:11" ht="24.95" customHeight="1">
      <c r="A42" s="46"/>
      <c r="B42" s="47"/>
      <c r="C42" s="48"/>
      <c r="D42" s="4" t="s">
        <v>36</v>
      </c>
      <c r="E42" s="11">
        <v>69</v>
      </c>
      <c r="F42" s="11">
        <v>2</v>
      </c>
      <c r="G42" s="2">
        <v>136</v>
      </c>
      <c r="H42" s="2">
        <v>46</v>
      </c>
      <c r="I42" s="12">
        <f t="shared" si="0"/>
        <v>253</v>
      </c>
    </row>
    <row r="43" spans="1:11" ht="24.95" customHeight="1">
      <c r="A43" s="46"/>
      <c r="B43" s="47"/>
      <c r="C43" s="48"/>
      <c r="D43" s="4" t="s">
        <v>37</v>
      </c>
      <c r="E43" s="2">
        <v>59</v>
      </c>
      <c r="F43" s="2">
        <v>6</v>
      </c>
      <c r="G43" s="2">
        <v>61</v>
      </c>
      <c r="H43" s="2">
        <v>47</v>
      </c>
      <c r="I43" s="12">
        <f t="shared" si="0"/>
        <v>173</v>
      </c>
    </row>
    <row r="44" spans="1:11" ht="24.95" customHeight="1">
      <c r="A44" s="46"/>
      <c r="B44" s="47"/>
      <c r="C44" s="48"/>
      <c r="D44" s="4" t="s">
        <v>38</v>
      </c>
      <c r="E44" s="12">
        <v>28</v>
      </c>
      <c r="F44" s="13">
        <v>2</v>
      </c>
      <c r="G44" s="12">
        <v>44</v>
      </c>
      <c r="H44" s="12">
        <v>14</v>
      </c>
      <c r="I44" s="12">
        <f t="shared" si="0"/>
        <v>88</v>
      </c>
    </row>
    <row r="45" spans="1:11" ht="24.95" customHeight="1">
      <c r="A45" s="46"/>
      <c r="B45" s="47"/>
      <c r="C45" s="48"/>
      <c r="D45" s="14" t="s">
        <v>39</v>
      </c>
      <c r="E45" s="15">
        <f>SUM(E14:E44)</f>
        <v>2132</v>
      </c>
      <c r="F45" s="15">
        <f t="shared" ref="F45:I45" si="1">SUM(F14:F44)</f>
        <v>108</v>
      </c>
      <c r="G45" s="15">
        <f t="shared" si="1"/>
        <v>4970</v>
      </c>
      <c r="H45" s="15">
        <f t="shared" si="1"/>
        <v>1441</v>
      </c>
      <c r="I45" s="15">
        <f t="shared" si="1"/>
        <v>8651</v>
      </c>
    </row>
    <row r="46" spans="1:11" ht="24.95" customHeight="1">
      <c r="A46" s="46"/>
      <c r="B46" s="47"/>
      <c r="C46" s="49" t="s">
        <v>138</v>
      </c>
      <c r="D46" s="4" t="s">
        <v>40</v>
      </c>
      <c r="E46" s="12">
        <v>94</v>
      </c>
      <c r="F46" s="13">
        <v>5</v>
      </c>
      <c r="G46" s="12">
        <v>162</v>
      </c>
      <c r="H46" s="12">
        <v>58</v>
      </c>
      <c r="I46" s="12">
        <f t="shared" si="0"/>
        <v>319</v>
      </c>
      <c r="K46" s="3"/>
    </row>
    <row r="47" spans="1:11" ht="24.95" customHeight="1">
      <c r="A47" s="46"/>
      <c r="B47" s="47"/>
      <c r="C47" s="49"/>
      <c r="D47" s="4" t="s">
        <v>41</v>
      </c>
      <c r="E47" s="12">
        <v>125</v>
      </c>
      <c r="F47" s="13">
        <v>9</v>
      </c>
      <c r="G47" s="12">
        <v>313</v>
      </c>
      <c r="H47" s="12">
        <v>70</v>
      </c>
      <c r="I47" s="12">
        <f t="shared" si="0"/>
        <v>517</v>
      </c>
    </row>
    <row r="48" spans="1:11" ht="24.95" customHeight="1">
      <c r="A48" s="46"/>
      <c r="B48" s="47"/>
      <c r="C48" s="49"/>
      <c r="D48" s="4" t="s">
        <v>24</v>
      </c>
      <c r="E48" s="12">
        <v>48</v>
      </c>
      <c r="F48" s="13">
        <v>2</v>
      </c>
      <c r="G48" s="12">
        <v>84</v>
      </c>
      <c r="H48" s="12">
        <v>23</v>
      </c>
      <c r="I48" s="12">
        <f t="shared" si="0"/>
        <v>157</v>
      </c>
    </row>
    <row r="49" spans="1:14" ht="24.95" customHeight="1">
      <c r="A49" s="46"/>
      <c r="B49" s="47"/>
      <c r="C49" s="49"/>
      <c r="D49" s="4" t="s">
        <v>42</v>
      </c>
      <c r="E49" s="12">
        <v>54</v>
      </c>
      <c r="F49" s="13">
        <v>0</v>
      </c>
      <c r="G49" s="12">
        <v>35</v>
      </c>
      <c r="H49" s="12">
        <v>17</v>
      </c>
      <c r="I49" s="12">
        <f t="shared" si="0"/>
        <v>106</v>
      </c>
    </row>
    <row r="50" spans="1:14" ht="24.95" customHeight="1">
      <c r="A50" s="46"/>
      <c r="B50" s="47"/>
      <c r="C50" s="49"/>
      <c r="D50" s="4" t="s">
        <v>43</v>
      </c>
      <c r="E50" s="12">
        <v>59</v>
      </c>
      <c r="F50" s="13">
        <v>5</v>
      </c>
      <c r="G50" s="12">
        <v>163</v>
      </c>
      <c r="H50" s="12">
        <v>49</v>
      </c>
      <c r="I50" s="12">
        <f t="shared" si="0"/>
        <v>276</v>
      </c>
    </row>
    <row r="51" spans="1:14" ht="24.95" customHeight="1">
      <c r="A51" s="46"/>
      <c r="B51" s="47"/>
      <c r="C51" s="49"/>
      <c r="D51" s="4" t="s">
        <v>44</v>
      </c>
      <c r="E51" s="12">
        <v>60</v>
      </c>
      <c r="F51" s="13">
        <v>2</v>
      </c>
      <c r="G51" s="12">
        <v>89</v>
      </c>
      <c r="H51" s="12">
        <v>23</v>
      </c>
      <c r="I51" s="12">
        <f t="shared" si="0"/>
        <v>174</v>
      </c>
    </row>
    <row r="52" spans="1:14" ht="24.95" customHeight="1">
      <c r="A52" s="46"/>
      <c r="B52" s="47"/>
      <c r="C52" s="49"/>
      <c r="D52" s="4" t="s">
        <v>45</v>
      </c>
      <c r="E52" s="12">
        <v>11</v>
      </c>
      <c r="F52" s="13">
        <v>0</v>
      </c>
      <c r="G52" s="12">
        <v>169</v>
      </c>
      <c r="H52" s="12">
        <v>26</v>
      </c>
      <c r="I52" s="12">
        <f t="shared" si="0"/>
        <v>206</v>
      </c>
    </row>
    <row r="53" spans="1:14" ht="24.95" customHeight="1">
      <c r="A53" s="46"/>
      <c r="B53" s="47"/>
      <c r="C53" s="49"/>
      <c r="D53" s="4" t="s">
        <v>46</v>
      </c>
      <c r="E53" s="12">
        <v>6</v>
      </c>
      <c r="F53" s="13">
        <v>0</v>
      </c>
      <c r="G53" s="12">
        <v>206</v>
      </c>
      <c r="H53" s="12">
        <v>24</v>
      </c>
      <c r="I53" s="12">
        <f t="shared" si="0"/>
        <v>236</v>
      </c>
    </row>
    <row r="54" spans="1:14" ht="24.95" customHeight="1">
      <c r="A54" s="46"/>
      <c r="B54" s="47"/>
      <c r="C54" s="49"/>
      <c r="D54" s="4" t="s">
        <v>47</v>
      </c>
      <c r="E54" s="2">
        <v>10</v>
      </c>
      <c r="F54" s="2">
        <v>0</v>
      </c>
      <c r="G54" s="2">
        <v>63</v>
      </c>
      <c r="H54" s="2">
        <v>26</v>
      </c>
      <c r="I54" s="12">
        <f t="shared" si="0"/>
        <v>99</v>
      </c>
    </row>
    <row r="55" spans="1:14" ht="24.95" customHeight="1">
      <c r="A55" s="46"/>
      <c r="B55" s="47"/>
      <c r="C55" s="49"/>
      <c r="D55" s="4" t="s">
        <v>48</v>
      </c>
      <c r="E55" s="12">
        <v>80</v>
      </c>
      <c r="F55" s="12">
        <v>0</v>
      </c>
      <c r="G55" s="12">
        <v>239</v>
      </c>
      <c r="H55" s="12">
        <v>46</v>
      </c>
      <c r="I55" s="12">
        <f t="shared" si="0"/>
        <v>365</v>
      </c>
    </row>
    <row r="56" spans="1:14" ht="24.95" customHeight="1">
      <c r="A56" s="46"/>
      <c r="B56" s="47"/>
      <c r="C56" s="49"/>
      <c r="D56" s="4" t="s">
        <v>49</v>
      </c>
      <c r="E56" s="12">
        <v>45</v>
      </c>
      <c r="F56" s="12">
        <v>3</v>
      </c>
      <c r="G56" s="12">
        <v>98</v>
      </c>
      <c r="H56" s="12">
        <v>30</v>
      </c>
      <c r="I56" s="12">
        <f t="shared" si="0"/>
        <v>176</v>
      </c>
    </row>
    <row r="57" spans="1:14" ht="24.95" customHeight="1">
      <c r="A57" s="46"/>
      <c r="B57" s="47"/>
      <c r="C57" s="49"/>
      <c r="D57" s="4" t="s">
        <v>50</v>
      </c>
      <c r="E57" s="12">
        <v>46</v>
      </c>
      <c r="F57" s="12">
        <v>5</v>
      </c>
      <c r="G57" s="12">
        <v>101</v>
      </c>
      <c r="H57" s="12">
        <v>30</v>
      </c>
      <c r="I57" s="12">
        <f t="shared" si="0"/>
        <v>182</v>
      </c>
    </row>
    <row r="58" spans="1:14" ht="24.95" customHeight="1">
      <c r="A58" s="46"/>
      <c r="B58" s="47"/>
      <c r="C58" s="49"/>
      <c r="D58" s="4" t="s">
        <v>51</v>
      </c>
      <c r="E58" s="12">
        <v>30</v>
      </c>
      <c r="F58" s="12">
        <v>4</v>
      </c>
      <c r="G58" s="12">
        <v>47</v>
      </c>
      <c r="H58" s="12">
        <v>18</v>
      </c>
      <c r="I58" s="12">
        <f t="shared" si="0"/>
        <v>99</v>
      </c>
    </row>
    <row r="59" spans="1:14" ht="24.95" customHeight="1">
      <c r="A59" s="46"/>
      <c r="B59" s="47"/>
      <c r="C59" s="49"/>
      <c r="D59" s="14" t="s">
        <v>52</v>
      </c>
      <c r="E59" s="15">
        <f>SUM(E46:E58)</f>
        <v>668</v>
      </c>
      <c r="F59" s="15">
        <f t="shared" ref="F59:H59" si="2">SUM(F46:F58)</f>
        <v>35</v>
      </c>
      <c r="G59" s="15">
        <f t="shared" si="2"/>
        <v>1769</v>
      </c>
      <c r="H59" s="15">
        <f t="shared" si="2"/>
        <v>440</v>
      </c>
      <c r="I59" s="15">
        <f>SUM(E59:H59)</f>
        <v>2912</v>
      </c>
    </row>
    <row r="60" spans="1:14" ht="24.95" customHeight="1">
      <c r="A60" s="46"/>
      <c r="B60" s="47"/>
      <c r="C60" s="48" t="s">
        <v>137</v>
      </c>
      <c r="D60" s="4" t="s">
        <v>53</v>
      </c>
      <c r="E60" s="12">
        <v>18</v>
      </c>
      <c r="F60" s="12">
        <v>2</v>
      </c>
      <c r="G60" s="12">
        <v>47</v>
      </c>
      <c r="H60" s="12">
        <v>10</v>
      </c>
      <c r="I60" s="12">
        <f t="shared" si="0"/>
        <v>77</v>
      </c>
    </row>
    <row r="61" spans="1:14" ht="24.95" customHeight="1">
      <c r="A61" s="46"/>
      <c r="B61" s="47"/>
      <c r="C61" s="48"/>
      <c r="D61" s="18" t="s">
        <v>54</v>
      </c>
      <c r="E61" s="15">
        <f>SUM(E60)</f>
        <v>18</v>
      </c>
      <c r="F61" s="15">
        <f t="shared" ref="F61:H61" si="3">SUM(F60)</f>
        <v>2</v>
      </c>
      <c r="G61" s="15">
        <f t="shared" si="3"/>
        <v>47</v>
      </c>
      <c r="H61" s="15">
        <f t="shared" si="3"/>
        <v>10</v>
      </c>
      <c r="I61" s="15">
        <f t="shared" si="0"/>
        <v>77</v>
      </c>
      <c r="N61" s="1" t="s">
        <v>55</v>
      </c>
    </row>
    <row r="62" spans="1:14" ht="24.95" customHeight="1">
      <c r="A62" s="46"/>
      <c r="B62" s="47"/>
      <c r="C62" s="50" t="s">
        <v>56</v>
      </c>
      <c r="D62" s="50"/>
      <c r="E62" s="16">
        <f>SUM(E45+E59+E61)</f>
        <v>2818</v>
      </c>
      <c r="F62" s="16">
        <f>SUM(F45+F59+F61)</f>
        <v>145</v>
      </c>
      <c r="G62" s="16">
        <f>SUM(G45+G59+G61)</f>
        <v>6786</v>
      </c>
      <c r="H62" s="16">
        <f>SUM(H45+H59+H61)</f>
        <v>1891</v>
      </c>
      <c r="I62" s="16">
        <f>SUM(I45+I59+I61)</f>
        <v>11640</v>
      </c>
    </row>
    <row r="63" spans="1:14" ht="24.95" customHeight="1">
      <c r="A63" s="60"/>
      <c r="B63" s="60"/>
      <c r="C63" s="60"/>
      <c r="D63" s="60"/>
      <c r="E63" s="60"/>
      <c r="F63" s="60"/>
      <c r="G63" s="60"/>
      <c r="H63" s="60"/>
      <c r="I63" s="60"/>
    </row>
    <row r="64" spans="1:14" ht="24.95" customHeight="1">
      <c r="A64" s="60"/>
      <c r="B64" s="60"/>
      <c r="C64" s="60"/>
      <c r="D64" s="60"/>
      <c r="E64" s="60"/>
      <c r="F64" s="60"/>
      <c r="G64" s="60"/>
      <c r="H64" s="60"/>
      <c r="I64" s="60"/>
    </row>
    <row r="65" spans="1:9" s="5" customFormat="1" ht="24.95" customHeight="1">
      <c r="A65" s="60"/>
      <c r="B65" s="60"/>
      <c r="C65" s="60"/>
      <c r="D65" s="60"/>
      <c r="E65" s="60"/>
      <c r="F65" s="60"/>
      <c r="G65" s="60"/>
      <c r="H65" s="60"/>
      <c r="I65" s="60"/>
    </row>
    <row r="66" spans="1:9" s="5" customFormat="1" ht="24.95" customHeight="1">
      <c r="A66" s="53" t="s">
        <v>57</v>
      </c>
      <c r="B66" s="53"/>
      <c r="C66" s="53"/>
      <c r="D66" s="53"/>
      <c r="E66" s="53"/>
      <c r="F66" s="53"/>
      <c r="G66" s="53"/>
      <c r="H66" s="53"/>
      <c r="I66" s="53"/>
    </row>
    <row r="67" spans="1:9" s="5" customFormat="1" ht="24.95" customHeight="1">
      <c r="A67" s="54" t="s">
        <v>1</v>
      </c>
      <c r="B67" s="54"/>
      <c r="C67" s="54"/>
      <c r="D67" s="54"/>
      <c r="E67" s="54"/>
      <c r="F67" s="54"/>
      <c r="G67" s="54"/>
      <c r="H67" s="54"/>
      <c r="I67" s="54"/>
    </row>
    <row r="68" spans="1:9" s="5" customFormat="1" ht="24.95" customHeight="1">
      <c r="A68" s="55" t="s">
        <v>139</v>
      </c>
      <c r="B68" s="56" t="s">
        <v>136</v>
      </c>
      <c r="C68" s="56"/>
      <c r="D68" s="57" t="s">
        <v>2</v>
      </c>
      <c r="E68" s="8" t="s">
        <v>3</v>
      </c>
      <c r="F68" s="8" t="s">
        <v>4</v>
      </c>
      <c r="G68" s="8" t="s">
        <v>5</v>
      </c>
      <c r="H68" s="8" t="s">
        <v>6</v>
      </c>
      <c r="I68" s="9" t="s">
        <v>7</v>
      </c>
    </row>
    <row r="69" spans="1:9" s="5" customFormat="1" ht="24.95" customHeight="1">
      <c r="A69" s="55"/>
      <c r="B69" s="56"/>
      <c r="C69" s="56"/>
      <c r="D69" s="57"/>
      <c r="E69" s="10"/>
      <c r="F69" s="8"/>
      <c r="G69" s="10"/>
      <c r="H69" s="10"/>
      <c r="I69" s="10"/>
    </row>
    <row r="70" spans="1:9" s="5" customFormat="1" ht="24.95" customHeight="1">
      <c r="A70" s="61" t="s">
        <v>141</v>
      </c>
      <c r="B70" s="62" t="s">
        <v>140</v>
      </c>
      <c r="C70" s="62"/>
      <c r="D70" s="19" t="s">
        <v>58</v>
      </c>
      <c r="E70" s="20">
        <v>92</v>
      </c>
      <c r="F70" s="20">
        <v>3</v>
      </c>
      <c r="G70" s="20">
        <v>177</v>
      </c>
      <c r="H70" s="2">
        <v>59</v>
      </c>
      <c r="I70" s="20">
        <f>SUM(E70+F70+G70+H70)</f>
        <v>331</v>
      </c>
    </row>
    <row r="71" spans="1:9" s="5" customFormat="1" ht="24.95" customHeight="1">
      <c r="A71" s="61"/>
      <c r="B71" s="62"/>
      <c r="C71" s="62"/>
      <c r="D71" s="19" t="s">
        <v>59</v>
      </c>
      <c r="E71" s="20">
        <v>168</v>
      </c>
      <c r="F71" s="20">
        <v>0</v>
      </c>
      <c r="G71" s="20">
        <v>307</v>
      </c>
      <c r="H71" s="2">
        <v>167</v>
      </c>
      <c r="I71" s="20">
        <f t="shared" ref="I71:I94" si="4">SUM(E71:H71)</f>
        <v>642</v>
      </c>
    </row>
    <row r="72" spans="1:9" s="5" customFormat="1" ht="24.95" customHeight="1">
      <c r="A72" s="61"/>
      <c r="B72" s="62"/>
      <c r="C72" s="62"/>
      <c r="D72" s="19" t="s">
        <v>60</v>
      </c>
      <c r="E72" s="20">
        <v>102</v>
      </c>
      <c r="F72" s="20">
        <v>0</v>
      </c>
      <c r="G72" s="20">
        <v>275</v>
      </c>
      <c r="H72" s="2">
        <v>132</v>
      </c>
      <c r="I72" s="20">
        <f t="shared" si="4"/>
        <v>509</v>
      </c>
    </row>
    <row r="73" spans="1:9" s="5" customFormat="1" ht="24.95" customHeight="1">
      <c r="A73" s="61"/>
      <c r="B73" s="62"/>
      <c r="C73" s="62"/>
      <c r="D73" s="19" t="s">
        <v>61</v>
      </c>
      <c r="E73" s="20">
        <v>66</v>
      </c>
      <c r="F73" s="20">
        <v>1</v>
      </c>
      <c r="G73" s="20">
        <v>280</v>
      </c>
      <c r="H73" s="2">
        <v>53</v>
      </c>
      <c r="I73" s="20">
        <f t="shared" si="4"/>
        <v>400</v>
      </c>
    </row>
    <row r="74" spans="1:9" s="5" customFormat="1" ht="24.95" customHeight="1">
      <c r="A74" s="61"/>
      <c r="B74" s="62"/>
      <c r="C74" s="62"/>
      <c r="D74" s="19" t="s">
        <v>62</v>
      </c>
      <c r="E74" s="20">
        <v>27</v>
      </c>
      <c r="F74" s="20">
        <v>2</v>
      </c>
      <c r="G74" s="20">
        <v>40</v>
      </c>
      <c r="H74" s="2">
        <v>13</v>
      </c>
      <c r="I74" s="20">
        <f t="shared" si="4"/>
        <v>82</v>
      </c>
    </row>
    <row r="75" spans="1:9" s="5" customFormat="1" ht="24.95" customHeight="1">
      <c r="A75" s="61"/>
      <c r="B75" s="62"/>
      <c r="C75" s="62"/>
      <c r="D75" s="19" t="s">
        <v>63</v>
      </c>
      <c r="E75" s="20">
        <v>54</v>
      </c>
      <c r="F75" s="20">
        <v>2</v>
      </c>
      <c r="G75" s="20">
        <v>185</v>
      </c>
      <c r="H75" s="2">
        <v>51</v>
      </c>
      <c r="I75" s="20">
        <f t="shared" si="4"/>
        <v>292</v>
      </c>
    </row>
    <row r="76" spans="1:9" s="5" customFormat="1" ht="24.95" customHeight="1">
      <c r="A76" s="61"/>
      <c r="B76" s="62"/>
      <c r="C76" s="62"/>
      <c r="D76" s="21" t="s">
        <v>64</v>
      </c>
      <c r="E76" s="20">
        <v>38</v>
      </c>
      <c r="F76" s="20">
        <v>0</v>
      </c>
      <c r="G76" s="20">
        <v>62</v>
      </c>
      <c r="H76" s="2">
        <v>36</v>
      </c>
      <c r="I76" s="20">
        <f t="shared" si="4"/>
        <v>136</v>
      </c>
    </row>
    <row r="77" spans="1:9" s="5" customFormat="1" ht="24.95" customHeight="1">
      <c r="A77" s="61"/>
      <c r="B77" s="62"/>
      <c r="C77" s="62"/>
      <c r="D77" s="19" t="s">
        <v>65</v>
      </c>
      <c r="E77" s="20">
        <v>108</v>
      </c>
      <c r="F77" s="20">
        <v>6</v>
      </c>
      <c r="G77" s="20">
        <v>208</v>
      </c>
      <c r="H77" s="2">
        <v>66</v>
      </c>
      <c r="I77" s="20">
        <f t="shared" si="4"/>
        <v>388</v>
      </c>
    </row>
    <row r="78" spans="1:9" s="5" customFormat="1" ht="24.95" customHeight="1">
      <c r="A78" s="61"/>
      <c r="B78" s="62"/>
      <c r="C78" s="62"/>
      <c r="D78" s="19" t="s">
        <v>66</v>
      </c>
      <c r="E78" s="20">
        <v>16</v>
      </c>
      <c r="F78" s="20">
        <v>4</v>
      </c>
      <c r="G78" s="20">
        <v>23</v>
      </c>
      <c r="H78" s="2">
        <v>31</v>
      </c>
      <c r="I78" s="20">
        <f t="shared" si="4"/>
        <v>74</v>
      </c>
    </row>
    <row r="79" spans="1:9" s="5" customFormat="1" ht="24.95" customHeight="1">
      <c r="A79" s="61"/>
      <c r="B79" s="62"/>
      <c r="C79" s="62"/>
      <c r="D79" s="19" t="s">
        <v>67</v>
      </c>
      <c r="E79" s="20">
        <v>92</v>
      </c>
      <c r="F79" s="20">
        <v>11</v>
      </c>
      <c r="G79" s="20">
        <v>71</v>
      </c>
      <c r="H79" s="2">
        <v>30</v>
      </c>
      <c r="I79" s="20">
        <f t="shared" si="4"/>
        <v>204</v>
      </c>
    </row>
    <row r="80" spans="1:9" s="5" customFormat="1" ht="24.95" customHeight="1">
      <c r="A80" s="61"/>
      <c r="B80" s="62"/>
      <c r="C80" s="62"/>
      <c r="D80" s="19" t="s">
        <v>68</v>
      </c>
      <c r="E80" s="20">
        <v>64</v>
      </c>
      <c r="F80" s="20">
        <v>0</v>
      </c>
      <c r="G80" s="20">
        <v>156</v>
      </c>
      <c r="H80" s="2">
        <v>42</v>
      </c>
      <c r="I80" s="20">
        <f t="shared" si="4"/>
        <v>262</v>
      </c>
    </row>
    <row r="81" spans="1:9" s="5" customFormat="1" ht="24.95" customHeight="1">
      <c r="A81" s="61"/>
      <c r="B81" s="62"/>
      <c r="C81" s="62"/>
      <c r="D81" s="19" t="s">
        <v>69</v>
      </c>
      <c r="E81" s="20">
        <v>41</v>
      </c>
      <c r="F81" s="20">
        <v>1</v>
      </c>
      <c r="G81" s="20">
        <v>113</v>
      </c>
      <c r="H81" s="2">
        <v>38</v>
      </c>
      <c r="I81" s="20">
        <f t="shared" si="4"/>
        <v>193</v>
      </c>
    </row>
    <row r="82" spans="1:9" s="5" customFormat="1" ht="24.95" customHeight="1">
      <c r="A82" s="61"/>
      <c r="B82" s="62"/>
      <c r="C82" s="62"/>
      <c r="D82" s="19" t="s">
        <v>70</v>
      </c>
      <c r="E82" s="20">
        <v>107</v>
      </c>
      <c r="F82" s="20">
        <v>6</v>
      </c>
      <c r="G82" s="20">
        <v>229</v>
      </c>
      <c r="H82" s="2">
        <v>66</v>
      </c>
      <c r="I82" s="20">
        <f t="shared" si="4"/>
        <v>408</v>
      </c>
    </row>
    <row r="83" spans="1:9" s="5" customFormat="1" ht="24.95" customHeight="1">
      <c r="A83" s="61"/>
      <c r="B83" s="62"/>
      <c r="C83" s="62"/>
      <c r="D83" s="19" t="s">
        <v>71</v>
      </c>
      <c r="E83" s="20">
        <v>51</v>
      </c>
      <c r="F83" s="20">
        <v>2</v>
      </c>
      <c r="G83" s="20">
        <v>117</v>
      </c>
      <c r="H83" s="2">
        <v>42</v>
      </c>
      <c r="I83" s="20">
        <f t="shared" si="4"/>
        <v>212</v>
      </c>
    </row>
    <row r="84" spans="1:9" s="5" customFormat="1" ht="24.95" customHeight="1">
      <c r="A84" s="61"/>
      <c r="B84" s="62"/>
      <c r="C84" s="62"/>
      <c r="D84" s="19" t="s">
        <v>72</v>
      </c>
      <c r="E84" s="20">
        <v>25</v>
      </c>
      <c r="F84" s="20">
        <v>0</v>
      </c>
      <c r="G84" s="20">
        <v>74</v>
      </c>
      <c r="H84" s="2">
        <v>15</v>
      </c>
      <c r="I84" s="20">
        <f t="shared" si="4"/>
        <v>114</v>
      </c>
    </row>
    <row r="85" spans="1:9" s="5" customFormat="1" ht="24.95" customHeight="1">
      <c r="A85" s="61"/>
      <c r="B85" s="62"/>
      <c r="C85" s="62"/>
      <c r="D85" s="22" t="s">
        <v>73</v>
      </c>
      <c r="E85" s="20">
        <v>66</v>
      </c>
      <c r="F85" s="20">
        <v>2</v>
      </c>
      <c r="G85" s="20">
        <v>244</v>
      </c>
      <c r="H85" s="2">
        <v>35</v>
      </c>
      <c r="I85" s="20">
        <f t="shared" si="4"/>
        <v>347</v>
      </c>
    </row>
    <row r="86" spans="1:9" s="5" customFormat="1" ht="24.95" customHeight="1">
      <c r="A86" s="61"/>
      <c r="B86" s="62"/>
      <c r="C86" s="62"/>
      <c r="D86" s="22" t="s">
        <v>74</v>
      </c>
      <c r="E86" s="20">
        <v>52</v>
      </c>
      <c r="F86" s="20">
        <v>3</v>
      </c>
      <c r="G86" s="20">
        <v>138</v>
      </c>
      <c r="H86" s="2">
        <v>25</v>
      </c>
      <c r="I86" s="20">
        <f t="shared" si="4"/>
        <v>218</v>
      </c>
    </row>
    <row r="87" spans="1:9" s="5" customFormat="1" ht="24.95" customHeight="1">
      <c r="A87" s="61"/>
      <c r="B87" s="62"/>
      <c r="C87" s="62"/>
      <c r="D87" s="22" t="s">
        <v>75</v>
      </c>
      <c r="E87" s="20">
        <v>94</v>
      </c>
      <c r="F87" s="20">
        <v>2</v>
      </c>
      <c r="G87" s="20">
        <v>240</v>
      </c>
      <c r="H87" s="2">
        <v>78</v>
      </c>
      <c r="I87" s="20">
        <f t="shared" si="4"/>
        <v>414</v>
      </c>
    </row>
    <row r="88" spans="1:9" s="5" customFormat="1" ht="24.95" customHeight="1">
      <c r="A88" s="61"/>
      <c r="B88" s="62"/>
      <c r="C88" s="62"/>
      <c r="D88" s="22" t="s">
        <v>76</v>
      </c>
      <c r="E88" s="20">
        <v>24</v>
      </c>
      <c r="F88" s="20">
        <v>0</v>
      </c>
      <c r="G88" s="20">
        <v>68</v>
      </c>
      <c r="H88" s="2">
        <v>90</v>
      </c>
      <c r="I88" s="20">
        <f t="shared" si="4"/>
        <v>182</v>
      </c>
    </row>
    <row r="89" spans="1:9" s="5" customFormat="1" ht="24.95" customHeight="1">
      <c r="A89" s="61"/>
      <c r="B89" s="62"/>
      <c r="C89" s="62"/>
      <c r="D89" s="23" t="s">
        <v>77</v>
      </c>
      <c r="E89" s="20">
        <v>117</v>
      </c>
      <c r="F89" s="20">
        <v>6</v>
      </c>
      <c r="G89" s="20">
        <v>298</v>
      </c>
      <c r="H89" s="2">
        <v>118</v>
      </c>
      <c r="I89" s="20">
        <f t="shared" si="4"/>
        <v>539</v>
      </c>
    </row>
    <row r="90" spans="1:9" s="5" customFormat="1" ht="24.95" customHeight="1">
      <c r="A90" s="61"/>
      <c r="B90" s="62"/>
      <c r="C90" s="62"/>
      <c r="D90" s="23" t="s">
        <v>78</v>
      </c>
      <c r="E90" s="20">
        <v>87</v>
      </c>
      <c r="F90" s="20">
        <v>0</v>
      </c>
      <c r="G90" s="20">
        <v>206</v>
      </c>
      <c r="H90" s="2">
        <v>73</v>
      </c>
      <c r="I90" s="20">
        <f t="shared" si="4"/>
        <v>366</v>
      </c>
    </row>
    <row r="91" spans="1:9" s="5" customFormat="1" ht="24.95" customHeight="1">
      <c r="A91" s="61"/>
      <c r="B91" s="62"/>
      <c r="C91" s="62"/>
      <c r="D91" s="23" t="s">
        <v>79</v>
      </c>
      <c r="E91" s="20">
        <v>75</v>
      </c>
      <c r="F91" s="20">
        <v>1</v>
      </c>
      <c r="G91" s="20">
        <v>202</v>
      </c>
      <c r="H91" s="2">
        <v>60</v>
      </c>
      <c r="I91" s="20">
        <f t="shared" si="4"/>
        <v>338</v>
      </c>
    </row>
    <row r="92" spans="1:9" s="5" customFormat="1" ht="24.95" customHeight="1">
      <c r="A92" s="61"/>
      <c r="B92" s="62"/>
      <c r="C92" s="62"/>
      <c r="D92" s="23" t="s">
        <v>80</v>
      </c>
      <c r="E92" s="20">
        <v>142</v>
      </c>
      <c r="F92" s="20">
        <v>3</v>
      </c>
      <c r="G92" s="20">
        <v>308</v>
      </c>
      <c r="H92" s="2">
        <v>118</v>
      </c>
      <c r="I92" s="20">
        <f t="shared" si="4"/>
        <v>571</v>
      </c>
    </row>
    <row r="93" spans="1:9" s="5" customFormat="1" ht="24.95" customHeight="1">
      <c r="A93" s="61"/>
      <c r="B93" s="62"/>
      <c r="C93" s="62"/>
      <c r="D93" s="22" t="s">
        <v>81</v>
      </c>
      <c r="E93" s="20">
        <v>56</v>
      </c>
      <c r="F93" s="20">
        <v>3</v>
      </c>
      <c r="G93" s="20">
        <v>89</v>
      </c>
      <c r="H93" s="2">
        <v>33</v>
      </c>
      <c r="I93" s="20">
        <f t="shared" si="4"/>
        <v>181</v>
      </c>
    </row>
    <row r="94" spans="1:9" s="5" customFormat="1" ht="24.95" customHeight="1">
      <c r="A94" s="61"/>
      <c r="B94" s="62"/>
      <c r="C94" s="62"/>
      <c r="D94" s="22" t="s">
        <v>82</v>
      </c>
      <c r="E94" s="20">
        <v>144</v>
      </c>
      <c r="F94" s="20">
        <v>2</v>
      </c>
      <c r="G94" s="20">
        <v>377</v>
      </c>
      <c r="H94" s="2">
        <v>97</v>
      </c>
      <c r="I94" s="20">
        <f t="shared" si="4"/>
        <v>620</v>
      </c>
    </row>
    <row r="95" spans="1:9" s="5" customFormat="1" ht="24.95" customHeight="1">
      <c r="A95" s="61"/>
      <c r="B95" s="62"/>
      <c r="C95" s="62"/>
      <c r="D95" s="18" t="s">
        <v>83</v>
      </c>
      <c r="E95" s="28">
        <f>SUM(E70:E94)</f>
        <v>1908</v>
      </c>
      <c r="F95" s="28">
        <f t="shared" ref="F95:I95" si="5">SUM(F70:F94)</f>
        <v>60</v>
      </c>
      <c r="G95" s="28">
        <f t="shared" si="5"/>
        <v>4487</v>
      </c>
      <c r="H95" s="28">
        <f t="shared" si="5"/>
        <v>1568</v>
      </c>
      <c r="I95" s="28">
        <f t="shared" si="5"/>
        <v>8023</v>
      </c>
    </row>
    <row r="96" spans="1:9" s="5" customFormat="1" ht="24.95" customHeight="1">
      <c r="A96" s="63" t="s">
        <v>142</v>
      </c>
      <c r="B96" s="62"/>
      <c r="C96" s="62"/>
      <c r="D96" s="4" t="s">
        <v>84</v>
      </c>
      <c r="E96" s="12">
        <v>153</v>
      </c>
      <c r="F96" s="12">
        <v>4</v>
      </c>
      <c r="G96" s="24">
        <v>454</v>
      </c>
      <c r="H96" s="2">
        <v>177</v>
      </c>
      <c r="I96" s="12">
        <f>SUM(E96:H96)</f>
        <v>788</v>
      </c>
    </row>
    <row r="97" spans="1:12" s="5" customFormat="1" ht="24.95" customHeight="1">
      <c r="A97" s="64"/>
      <c r="B97" s="62"/>
      <c r="C97" s="62"/>
      <c r="D97" s="4" t="s">
        <v>85</v>
      </c>
      <c r="E97" s="25">
        <v>77</v>
      </c>
      <c r="F97" s="25" t="s">
        <v>86</v>
      </c>
      <c r="G97" s="25">
        <v>180</v>
      </c>
      <c r="H97" s="6">
        <v>160</v>
      </c>
      <c r="I97" s="25">
        <f>SUM(E97:H97)</f>
        <v>417</v>
      </c>
    </row>
    <row r="98" spans="1:12" s="5" customFormat="1" ht="24.95" customHeight="1">
      <c r="A98" s="64"/>
      <c r="B98" s="62"/>
      <c r="C98" s="62"/>
      <c r="D98" s="4" t="s">
        <v>87</v>
      </c>
      <c r="E98" s="2">
        <v>99</v>
      </c>
      <c r="F98" s="2">
        <v>8</v>
      </c>
      <c r="G98" s="2">
        <v>212</v>
      </c>
      <c r="H98" s="2">
        <v>105</v>
      </c>
      <c r="I98" s="12">
        <f>SUM(E98:H98)</f>
        <v>424</v>
      </c>
      <c r="L98" s="5" t="s">
        <v>55</v>
      </c>
    </row>
    <row r="99" spans="1:12" s="5" customFormat="1" ht="24.95" customHeight="1">
      <c r="A99" s="64"/>
      <c r="B99" s="62"/>
      <c r="C99" s="62"/>
      <c r="D99" s="21" t="s">
        <v>88</v>
      </c>
      <c r="E99" s="26">
        <v>56</v>
      </c>
      <c r="F99" s="26">
        <v>0</v>
      </c>
      <c r="G99" s="27">
        <v>127</v>
      </c>
      <c r="H99" s="2">
        <v>45</v>
      </c>
      <c r="I99" s="12">
        <f>SUM(E99:H99)</f>
        <v>228</v>
      </c>
    </row>
    <row r="100" spans="1:12" s="5" customFormat="1" ht="24.95" customHeight="1">
      <c r="A100" s="64"/>
      <c r="B100" s="62"/>
      <c r="C100" s="62"/>
      <c r="D100" s="4" t="s">
        <v>89</v>
      </c>
      <c r="E100" s="2">
        <v>52</v>
      </c>
      <c r="F100" s="2">
        <v>3</v>
      </c>
      <c r="G100" s="2">
        <v>19</v>
      </c>
      <c r="H100" s="2">
        <v>8</v>
      </c>
      <c r="I100" s="12">
        <f>SUM(E100:H100)</f>
        <v>82</v>
      </c>
    </row>
    <row r="101" spans="1:12" s="5" customFormat="1" ht="24.95" customHeight="1">
      <c r="A101" s="64"/>
      <c r="B101" s="62"/>
      <c r="C101" s="62"/>
      <c r="D101" s="17" t="s">
        <v>90</v>
      </c>
      <c r="E101" s="15">
        <f>SUM(E96:E100)</f>
        <v>437</v>
      </c>
      <c r="F101" s="15">
        <f t="shared" ref="F101:I101" si="6">SUM(F96:F100)</f>
        <v>15</v>
      </c>
      <c r="G101" s="15">
        <f t="shared" si="6"/>
        <v>992</v>
      </c>
      <c r="H101" s="15">
        <f t="shared" si="6"/>
        <v>495</v>
      </c>
      <c r="I101" s="15">
        <f t="shared" si="6"/>
        <v>1939</v>
      </c>
    </row>
    <row r="102" spans="1:12" s="5" customFormat="1" ht="24.95" customHeight="1">
      <c r="A102" s="66" t="s">
        <v>91</v>
      </c>
      <c r="B102" s="66"/>
      <c r="C102" s="66"/>
      <c r="D102" s="66"/>
      <c r="E102" s="15">
        <f>SUM(E95+E101)</f>
        <v>2345</v>
      </c>
      <c r="F102" s="15">
        <f t="shared" ref="F102:I102" si="7">SUM(F95+F101)</f>
        <v>75</v>
      </c>
      <c r="G102" s="15">
        <f t="shared" si="7"/>
        <v>5479</v>
      </c>
      <c r="H102" s="15">
        <f t="shared" si="7"/>
        <v>2063</v>
      </c>
      <c r="I102" s="15">
        <f t="shared" si="7"/>
        <v>9962</v>
      </c>
    </row>
    <row r="103" spans="1:12" s="5" customFormat="1" ht="24.95" customHeight="1">
      <c r="A103" s="69"/>
      <c r="B103" s="70"/>
      <c r="C103" s="70"/>
      <c r="D103" s="70"/>
      <c r="E103" s="70"/>
      <c r="F103" s="70"/>
      <c r="G103" s="70"/>
      <c r="H103" s="70"/>
      <c r="I103" s="71"/>
    </row>
    <row r="104" spans="1:12" s="5" customFormat="1" ht="24.95" customHeight="1">
      <c r="A104" s="53" t="s">
        <v>0</v>
      </c>
      <c r="B104" s="53"/>
      <c r="C104" s="53"/>
      <c r="D104" s="53"/>
      <c r="E104" s="53"/>
      <c r="F104" s="53"/>
      <c r="G104" s="53"/>
      <c r="H104" s="53"/>
      <c r="I104" s="53"/>
    </row>
    <row r="105" spans="1:12" s="5" customFormat="1" ht="24.95" customHeight="1">
      <c r="A105" s="54" t="s">
        <v>1</v>
      </c>
      <c r="B105" s="54"/>
      <c r="C105" s="54"/>
      <c r="D105" s="54"/>
      <c r="E105" s="54"/>
      <c r="F105" s="54"/>
      <c r="G105" s="54"/>
      <c r="H105" s="54"/>
      <c r="I105" s="54"/>
    </row>
    <row r="106" spans="1:12" ht="24.95" customHeight="1">
      <c r="A106" s="67" t="s">
        <v>92</v>
      </c>
      <c r="B106" s="68" t="s">
        <v>93</v>
      </c>
      <c r="C106" s="68" t="s">
        <v>94</v>
      </c>
      <c r="D106" s="56" t="s">
        <v>95</v>
      </c>
      <c r="E106" s="56" t="s">
        <v>135</v>
      </c>
      <c r="F106" s="56" t="s">
        <v>151</v>
      </c>
      <c r="G106" s="56" t="s">
        <v>134</v>
      </c>
      <c r="H106" s="56" t="s">
        <v>150</v>
      </c>
      <c r="I106" s="56" t="s">
        <v>133</v>
      </c>
    </row>
    <row r="107" spans="1:12" ht="24.95" customHeight="1">
      <c r="A107" s="67"/>
      <c r="B107" s="68"/>
      <c r="C107" s="68"/>
      <c r="D107" s="56"/>
      <c r="E107" s="56"/>
      <c r="F107" s="56"/>
      <c r="G107" s="56"/>
      <c r="H107" s="56"/>
      <c r="I107" s="56"/>
    </row>
    <row r="108" spans="1:12" ht="24.95" customHeight="1">
      <c r="A108" s="61" t="s">
        <v>143</v>
      </c>
      <c r="B108" s="75" t="s">
        <v>96</v>
      </c>
      <c r="C108" s="76" t="s">
        <v>152</v>
      </c>
      <c r="D108" s="29" t="s">
        <v>97</v>
      </c>
      <c r="E108" s="12">
        <v>33</v>
      </c>
      <c r="F108" s="12">
        <v>1</v>
      </c>
      <c r="G108" s="12">
        <v>44</v>
      </c>
      <c r="H108" s="7">
        <v>20</v>
      </c>
      <c r="I108" s="12">
        <f>SUM(E108:H108)</f>
        <v>98</v>
      </c>
    </row>
    <row r="109" spans="1:12" ht="24.95" customHeight="1">
      <c r="A109" s="61"/>
      <c r="B109" s="75"/>
      <c r="C109" s="76"/>
      <c r="D109" s="29" t="s">
        <v>98</v>
      </c>
      <c r="E109" s="12">
        <v>222</v>
      </c>
      <c r="F109" s="12">
        <v>10</v>
      </c>
      <c r="G109" s="12">
        <v>433</v>
      </c>
      <c r="H109" s="7">
        <v>143</v>
      </c>
      <c r="I109" s="12">
        <f t="shared" ref="I109:I142" si="8">SUM(E109:H109)</f>
        <v>808</v>
      </c>
    </row>
    <row r="110" spans="1:12" ht="24.95" customHeight="1">
      <c r="A110" s="61"/>
      <c r="B110" s="75"/>
      <c r="C110" s="76"/>
      <c r="D110" s="29" t="s">
        <v>99</v>
      </c>
      <c r="E110" s="12">
        <v>217</v>
      </c>
      <c r="F110" s="12">
        <v>4</v>
      </c>
      <c r="G110" s="12">
        <v>416</v>
      </c>
      <c r="H110" s="7">
        <v>127</v>
      </c>
      <c r="I110" s="12">
        <f t="shared" si="8"/>
        <v>764</v>
      </c>
    </row>
    <row r="111" spans="1:12" ht="24.95" customHeight="1">
      <c r="A111" s="61"/>
      <c r="B111" s="75"/>
      <c r="C111" s="76"/>
      <c r="D111" s="30" t="s">
        <v>100</v>
      </c>
      <c r="E111" s="31">
        <v>6</v>
      </c>
      <c r="F111" s="31">
        <v>3</v>
      </c>
      <c r="G111" s="31">
        <v>13</v>
      </c>
      <c r="H111" s="7">
        <v>5</v>
      </c>
      <c r="I111" s="12">
        <f t="shared" si="8"/>
        <v>27</v>
      </c>
    </row>
    <row r="112" spans="1:12" ht="24.95" customHeight="1">
      <c r="A112" s="61"/>
      <c r="B112" s="75"/>
      <c r="C112" s="76"/>
      <c r="D112" s="30" t="s">
        <v>101</v>
      </c>
      <c r="E112" s="31">
        <v>53</v>
      </c>
      <c r="F112" s="31">
        <v>6</v>
      </c>
      <c r="G112" s="31">
        <v>73</v>
      </c>
      <c r="H112" s="7">
        <v>33</v>
      </c>
      <c r="I112" s="12">
        <f t="shared" si="8"/>
        <v>165</v>
      </c>
      <c r="L112" s="1" t="s">
        <v>55</v>
      </c>
    </row>
    <row r="113" spans="1:9" ht="24.95" customHeight="1">
      <c r="A113" s="61"/>
      <c r="B113" s="75"/>
      <c r="C113" s="76"/>
      <c r="D113" s="32" t="s">
        <v>102</v>
      </c>
      <c r="E113" s="31">
        <v>48</v>
      </c>
      <c r="F113" s="31">
        <v>1</v>
      </c>
      <c r="G113" s="31">
        <v>57</v>
      </c>
      <c r="H113" s="7">
        <v>14</v>
      </c>
      <c r="I113" s="12">
        <f t="shared" si="8"/>
        <v>120</v>
      </c>
    </row>
    <row r="114" spans="1:9" ht="24.95" customHeight="1">
      <c r="A114" s="61"/>
      <c r="B114" s="75"/>
      <c r="C114" s="76"/>
      <c r="D114" s="33" t="s">
        <v>103</v>
      </c>
      <c r="E114" s="12">
        <v>8</v>
      </c>
      <c r="F114" s="12">
        <v>0</v>
      </c>
      <c r="G114" s="12">
        <v>9</v>
      </c>
      <c r="H114" s="7">
        <v>5</v>
      </c>
      <c r="I114" s="12">
        <f t="shared" si="8"/>
        <v>22</v>
      </c>
    </row>
    <row r="115" spans="1:9" ht="24.95" customHeight="1">
      <c r="A115" s="61"/>
      <c r="B115" s="75"/>
      <c r="C115" s="76"/>
      <c r="D115" s="33" t="s">
        <v>104</v>
      </c>
      <c r="E115" s="12">
        <v>5</v>
      </c>
      <c r="F115" s="12">
        <v>0</v>
      </c>
      <c r="G115" s="12">
        <v>6</v>
      </c>
      <c r="H115" s="7">
        <v>4</v>
      </c>
      <c r="I115" s="12">
        <f t="shared" si="8"/>
        <v>15</v>
      </c>
    </row>
    <row r="116" spans="1:9" ht="24.95" customHeight="1">
      <c r="A116" s="61"/>
      <c r="B116" s="75"/>
      <c r="C116" s="76"/>
      <c r="D116" s="17" t="s">
        <v>105</v>
      </c>
      <c r="E116" s="15">
        <f>SUM(E108:E115)</f>
        <v>592</v>
      </c>
      <c r="F116" s="15">
        <f t="shared" ref="F116:I116" si="9">SUM(F108:F115)</f>
        <v>25</v>
      </c>
      <c r="G116" s="15">
        <f t="shared" si="9"/>
        <v>1051</v>
      </c>
      <c r="H116" s="15">
        <f t="shared" si="9"/>
        <v>351</v>
      </c>
      <c r="I116" s="15">
        <f t="shared" si="9"/>
        <v>2019</v>
      </c>
    </row>
    <row r="117" spans="1:9" ht="24.95" customHeight="1">
      <c r="A117" s="61"/>
      <c r="B117" s="75"/>
      <c r="C117" s="76" t="s">
        <v>153</v>
      </c>
      <c r="D117" s="29" t="s">
        <v>106</v>
      </c>
      <c r="E117" s="12">
        <v>3</v>
      </c>
      <c r="F117" s="12">
        <v>1</v>
      </c>
      <c r="G117" s="12">
        <v>2</v>
      </c>
      <c r="H117" s="7">
        <v>4</v>
      </c>
      <c r="I117" s="12">
        <f t="shared" si="8"/>
        <v>10</v>
      </c>
    </row>
    <row r="118" spans="1:9" ht="24.95" customHeight="1">
      <c r="A118" s="61"/>
      <c r="B118" s="75"/>
      <c r="C118" s="76"/>
      <c r="D118" s="29" t="s">
        <v>107</v>
      </c>
      <c r="E118" s="12">
        <v>3</v>
      </c>
      <c r="F118" s="12">
        <v>0</v>
      </c>
      <c r="G118" s="12">
        <v>4</v>
      </c>
      <c r="H118" s="7">
        <v>0</v>
      </c>
      <c r="I118" s="12">
        <f t="shared" si="8"/>
        <v>7</v>
      </c>
    </row>
    <row r="119" spans="1:9" ht="24.95" customHeight="1">
      <c r="A119" s="61"/>
      <c r="B119" s="75"/>
      <c r="C119" s="76"/>
      <c r="D119" s="34" t="s">
        <v>108</v>
      </c>
      <c r="E119" s="2">
        <v>24</v>
      </c>
      <c r="F119" s="2">
        <v>6</v>
      </c>
      <c r="G119" s="2">
        <v>34</v>
      </c>
      <c r="H119" s="7">
        <v>17</v>
      </c>
      <c r="I119" s="12">
        <f t="shared" si="8"/>
        <v>81</v>
      </c>
    </row>
    <row r="120" spans="1:9" ht="24.95" customHeight="1">
      <c r="A120" s="61"/>
      <c r="B120" s="75"/>
      <c r="C120" s="76"/>
      <c r="D120" s="34" t="s">
        <v>109</v>
      </c>
      <c r="E120" s="31">
        <v>8</v>
      </c>
      <c r="F120" s="31">
        <v>4</v>
      </c>
      <c r="G120" s="35">
        <v>3</v>
      </c>
      <c r="H120" s="7">
        <v>5</v>
      </c>
      <c r="I120" s="12">
        <f t="shared" si="8"/>
        <v>20</v>
      </c>
    </row>
    <row r="121" spans="1:9" ht="24.95" customHeight="1">
      <c r="A121" s="61"/>
      <c r="B121" s="75"/>
      <c r="C121" s="76"/>
      <c r="D121" s="30" t="s">
        <v>110</v>
      </c>
      <c r="E121" s="31">
        <v>15</v>
      </c>
      <c r="F121" s="31">
        <v>4</v>
      </c>
      <c r="G121" s="31">
        <v>9</v>
      </c>
      <c r="H121" s="7">
        <v>4</v>
      </c>
      <c r="I121" s="12">
        <f t="shared" si="8"/>
        <v>32</v>
      </c>
    </row>
    <row r="122" spans="1:9" ht="24.95" customHeight="1">
      <c r="A122" s="61"/>
      <c r="B122" s="75"/>
      <c r="C122" s="76"/>
      <c r="D122" s="36" t="s">
        <v>111</v>
      </c>
      <c r="E122" s="2">
        <v>4</v>
      </c>
      <c r="F122" s="2">
        <v>1</v>
      </c>
      <c r="G122" s="2">
        <v>4</v>
      </c>
      <c r="H122" s="7">
        <v>2</v>
      </c>
      <c r="I122" s="12">
        <f t="shared" si="8"/>
        <v>11</v>
      </c>
    </row>
    <row r="123" spans="1:9" ht="24.95" customHeight="1">
      <c r="A123" s="61"/>
      <c r="B123" s="75"/>
      <c r="C123" s="76"/>
      <c r="D123" s="37" t="s">
        <v>112</v>
      </c>
      <c r="E123" s="2">
        <v>14</v>
      </c>
      <c r="F123" s="2">
        <v>2</v>
      </c>
      <c r="G123" s="2">
        <v>11</v>
      </c>
      <c r="H123" s="7">
        <v>7</v>
      </c>
      <c r="I123" s="12">
        <f t="shared" si="8"/>
        <v>34</v>
      </c>
    </row>
    <row r="124" spans="1:9" ht="24.95" customHeight="1">
      <c r="A124" s="61"/>
      <c r="B124" s="75"/>
      <c r="C124" s="76"/>
      <c r="D124" s="37" t="s">
        <v>113</v>
      </c>
      <c r="E124" s="2">
        <v>16</v>
      </c>
      <c r="F124" s="2">
        <v>1</v>
      </c>
      <c r="G124" s="2">
        <v>15</v>
      </c>
      <c r="H124" s="7">
        <v>2</v>
      </c>
      <c r="I124" s="12">
        <f t="shared" si="8"/>
        <v>34</v>
      </c>
    </row>
    <row r="125" spans="1:9" ht="24.95" customHeight="1">
      <c r="A125" s="61"/>
      <c r="B125" s="75"/>
      <c r="C125" s="76"/>
      <c r="D125" s="38" t="s">
        <v>114</v>
      </c>
      <c r="E125" s="2">
        <v>14</v>
      </c>
      <c r="F125" s="2">
        <v>1</v>
      </c>
      <c r="G125" s="2">
        <v>15</v>
      </c>
      <c r="H125" s="7">
        <v>5</v>
      </c>
      <c r="I125" s="12">
        <f t="shared" si="8"/>
        <v>35</v>
      </c>
    </row>
    <row r="126" spans="1:9" ht="24.95" customHeight="1">
      <c r="A126" s="61"/>
      <c r="B126" s="75"/>
      <c r="C126" s="76"/>
      <c r="D126" s="17" t="s">
        <v>115</v>
      </c>
      <c r="E126" s="15">
        <f>SUM(E117:E125)</f>
        <v>101</v>
      </c>
      <c r="F126" s="15">
        <f t="shared" ref="F126:I126" si="10">SUM(F117:F125)</f>
        <v>20</v>
      </c>
      <c r="G126" s="15">
        <f t="shared" si="10"/>
        <v>97</v>
      </c>
      <c r="H126" s="15">
        <f t="shared" si="10"/>
        <v>46</v>
      </c>
      <c r="I126" s="15">
        <f t="shared" si="10"/>
        <v>264</v>
      </c>
    </row>
    <row r="127" spans="1:9" ht="24.95" customHeight="1">
      <c r="A127" s="61"/>
      <c r="B127" s="50" t="s">
        <v>116</v>
      </c>
      <c r="C127" s="50"/>
      <c r="D127" s="50"/>
      <c r="E127" s="15">
        <f>SUM(E116+E126)</f>
        <v>693</v>
      </c>
      <c r="F127" s="15">
        <f t="shared" ref="F127:I127" si="11">SUM(F116+F126)</f>
        <v>45</v>
      </c>
      <c r="G127" s="15">
        <f t="shared" si="11"/>
        <v>1148</v>
      </c>
      <c r="H127" s="15">
        <f t="shared" si="11"/>
        <v>397</v>
      </c>
      <c r="I127" s="15">
        <f t="shared" si="11"/>
        <v>2283</v>
      </c>
    </row>
    <row r="128" spans="1:9" ht="24.95" customHeight="1">
      <c r="A128" s="61"/>
      <c r="B128" s="72" t="s">
        <v>147</v>
      </c>
      <c r="C128" s="65" t="s">
        <v>144</v>
      </c>
      <c r="D128" s="39" t="s">
        <v>117</v>
      </c>
      <c r="E128" s="2">
        <v>133</v>
      </c>
      <c r="F128" s="2">
        <v>12</v>
      </c>
      <c r="G128" s="2">
        <v>228</v>
      </c>
      <c r="H128" s="7">
        <v>79</v>
      </c>
      <c r="I128" s="12">
        <f t="shared" si="8"/>
        <v>452</v>
      </c>
    </row>
    <row r="129" spans="1:13" ht="24.95" customHeight="1">
      <c r="A129" s="61"/>
      <c r="B129" s="72"/>
      <c r="C129" s="65"/>
      <c r="D129" s="19" t="s">
        <v>118</v>
      </c>
      <c r="E129" s="2">
        <v>53</v>
      </c>
      <c r="F129" s="2">
        <v>4</v>
      </c>
      <c r="G129" s="2">
        <v>102</v>
      </c>
      <c r="H129" s="7">
        <v>27</v>
      </c>
      <c r="I129" s="12">
        <f t="shared" si="8"/>
        <v>186</v>
      </c>
      <c r="M129" s="44"/>
    </row>
    <row r="130" spans="1:13" ht="24.95" customHeight="1">
      <c r="A130" s="61"/>
      <c r="B130" s="72"/>
      <c r="C130" s="65"/>
      <c r="D130" s="40" t="s">
        <v>119</v>
      </c>
      <c r="E130" s="2">
        <v>3</v>
      </c>
      <c r="F130" s="2">
        <v>19</v>
      </c>
      <c r="G130" s="2">
        <v>16</v>
      </c>
      <c r="H130" s="7">
        <v>24</v>
      </c>
      <c r="I130" s="12">
        <f t="shared" si="8"/>
        <v>62</v>
      </c>
    </row>
    <row r="131" spans="1:13" ht="24.95" customHeight="1">
      <c r="A131" s="61"/>
      <c r="B131" s="74" t="s">
        <v>120</v>
      </c>
      <c r="C131" s="74"/>
      <c r="D131" s="74"/>
      <c r="E131" s="15">
        <f>SUM(E128:E130)</f>
        <v>189</v>
      </c>
      <c r="F131" s="15">
        <f t="shared" ref="F131:I131" si="12">SUM(F128:F130)</f>
        <v>35</v>
      </c>
      <c r="G131" s="15">
        <f t="shared" si="12"/>
        <v>346</v>
      </c>
      <c r="H131" s="15">
        <f t="shared" si="12"/>
        <v>130</v>
      </c>
      <c r="I131" s="15">
        <f t="shared" si="12"/>
        <v>700</v>
      </c>
    </row>
    <row r="132" spans="1:13" ht="24.95" customHeight="1">
      <c r="A132" s="61"/>
      <c r="B132" s="72" t="s">
        <v>146</v>
      </c>
      <c r="C132" s="65" t="s">
        <v>144</v>
      </c>
      <c r="D132" s="19" t="s">
        <v>121</v>
      </c>
      <c r="E132" s="2">
        <v>81</v>
      </c>
      <c r="F132" s="2">
        <v>3</v>
      </c>
      <c r="G132" s="2">
        <v>136</v>
      </c>
      <c r="H132" s="7">
        <v>36</v>
      </c>
      <c r="I132" s="12">
        <f t="shared" si="8"/>
        <v>256</v>
      </c>
    </row>
    <row r="133" spans="1:13" ht="24.95" customHeight="1">
      <c r="A133" s="61"/>
      <c r="B133" s="72"/>
      <c r="C133" s="65"/>
      <c r="D133" s="17" t="s">
        <v>122</v>
      </c>
      <c r="E133" s="15">
        <f>SUM(E132)</f>
        <v>81</v>
      </c>
      <c r="F133" s="15">
        <f t="shared" ref="F133:I133" si="13">SUM(F132)</f>
        <v>3</v>
      </c>
      <c r="G133" s="15">
        <f t="shared" si="13"/>
        <v>136</v>
      </c>
      <c r="H133" s="15">
        <f t="shared" si="13"/>
        <v>36</v>
      </c>
      <c r="I133" s="15">
        <f t="shared" si="13"/>
        <v>256</v>
      </c>
    </row>
    <row r="134" spans="1:13" ht="24.95" customHeight="1">
      <c r="A134" s="61"/>
      <c r="B134" s="72"/>
      <c r="C134" s="73" t="s">
        <v>145</v>
      </c>
      <c r="D134" s="41" t="s">
        <v>123</v>
      </c>
      <c r="E134" s="42">
        <v>15</v>
      </c>
      <c r="F134" s="42">
        <v>2</v>
      </c>
      <c r="G134" s="42">
        <v>18</v>
      </c>
      <c r="H134" s="43">
        <v>6</v>
      </c>
      <c r="I134" s="43">
        <f t="shared" si="8"/>
        <v>41</v>
      </c>
    </row>
    <row r="135" spans="1:13" ht="24.95" customHeight="1">
      <c r="A135" s="61"/>
      <c r="B135" s="72"/>
      <c r="C135" s="73"/>
      <c r="D135" s="41" t="s">
        <v>124</v>
      </c>
      <c r="E135" s="42">
        <v>11</v>
      </c>
      <c r="F135" s="42">
        <v>2</v>
      </c>
      <c r="G135" s="42">
        <v>15</v>
      </c>
      <c r="H135" s="43">
        <v>6</v>
      </c>
      <c r="I135" s="43">
        <f t="shared" si="8"/>
        <v>34</v>
      </c>
    </row>
    <row r="136" spans="1:13" ht="24.95" customHeight="1">
      <c r="A136" s="61"/>
      <c r="B136" s="72"/>
      <c r="C136" s="73"/>
      <c r="D136" s="17" t="s">
        <v>125</v>
      </c>
      <c r="E136" s="15">
        <f>SUM(E134:E135)</f>
        <v>26</v>
      </c>
      <c r="F136" s="15">
        <f t="shared" ref="F136:I136" si="14">SUM(F134:F135)</f>
        <v>4</v>
      </c>
      <c r="G136" s="15">
        <f t="shared" si="14"/>
        <v>33</v>
      </c>
      <c r="H136" s="15">
        <f t="shared" si="14"/>
        <v>12</v>
      </c>
      <c r="I136" s="15">
        <f t="shared" si="14"/>
        <v>75</v>
      </c>
    </row>
    <row r="137" spans="1:13" ht="24.95" customHeight="1">
      <c r="A137" s="61"/>
      <c r="B137" s="74" t="s">
        <v>126</v>
      </c>
      <c r="C137" s="74"/>
      <c r="D137" s="74"/>
      <c r="E137" s="15">
        <f>SUM(E133+E136)</f>
        <v>107</v>
      </c>
      <c r="F137" s="15">
        <f t="shared" ref="F137:I137" si="15">SUM(F133+F136)</f>
        <v>7</v>
      </c>
      <c r="G137" s="15">
        <f t="shared" si="15"/>
        <v>169</v>
      </c>
      <c r="H137" s="15">
        <f t="shared" si="15"/>
        <v>48</v>
      </c>
      <c r="I137" s="15">
        <f t="shared" si="15"/>
        <v>331</v>
      </c>
    </row>
    <row r="138" spans="1:13" ht="24.95" customHeight="1">
      <c r="A138" s="61"/>
      <c r="B138" s="72" t="s">
        <v>149</v>
      </c>
      <c r="C138" s="73" t="s">
        <v>148</v>
      </c>
      <c r="D138" s="39" t="s">
        <v>117</v>
      </c>
      <c r="E138" s="2">
        <v>45</v>
      </c>
      <c r="F138" s="2">
        <v>1</v>
      </c>
      <c r="G138" s="2">
        <v>66</v>
      </c>
      <c r="H138" s="7">
        <v>25</v>
      </c>
      <c r="I138" s="12">
        <f t="shared" si="8"/>
        <v>137</v>
      </c>
    </row>
    <row r="139" spans="1:13" ht="24.95" customHeight="1">
      <c r="A139" s="61"/>
      <c r="B139" s="72"/>
      <c r="C139" s="73"/>
      <c r="D139" s="39" t="s">
        <v>127</v>
      </c>
      <c r="E139" s="2">
        <v>69</v>
      </c>
      <c r="F139" s="2">
        <v>6</v>
      </c>
      <c r="G139" s="2">
        <v>110</v>
      </c>
      <c r="H139" s="7">
        <v>60</v>
      </c>
      <c r="I139" s="12">
        <f t="shared" si="8"/>
        <v>245</v>
      </c>
    </row>
    <row r="140" spans="1:13" ht="24.95" customHeight="1">
      <c r="A140" s="61"/>
      <c r="B140" s="72"/>
      <c r="C140" s="50" t="s">
        <v>128</v>
      </c>
      <c r="D140" s="50"/>
      <c r="E140" s="9">
        <f>SUM(E138:E139)</f>
        <v>114</v>
      </c>
      <c r="F140" s="9">
        <f t="shared" ref="F140:I140" si="16">SUM(F138:F139)</f>
        <v>7</v>
      </c>
      <c r="G140" s="9">
        <f t="shared" si="16"/>
        <v>176</v>
      </c>
      <c r="H140" s="9">
        <f t="shared" si="16"/>
        <v>85</v>
      </c>
      <c r="I140" s="9">
        <f t="shared" si="16"/>
        <v>382</v>
      </c>
    </row>
    <row r="141" spans="1:13" ht="24.95" customHeight="1">
      <c r="A141" s="61"/>
      <c r="B141" s="74" t="s">
        <v>129</v>
      </c>
      <c r="C141" s="74"/>
      <c r="D141" s="74"/>
      <c r="E141" s="15">
        <f>SUM(E127+E131+E137+E140)</f>
        <v>1103</v>
      </c>
      <c r="F141" s="15">
        <f t="shared" ref="F141:I141" si="17">SUM(F127+F131+F137+F140)</f>
        <v>94</v>
      </c>
      <c r="G141" s="15">
        <f t="shared" si="17"/>
        <v>1839</v>
      </c>
      <c r="H141" s="15">
        <f t="shared" si="17"/>
        <v>660</v>
      </c>
      <c r="I141" s="15">
        <f t="shared" si="17"/>
        <v>3696</v>
      </c>
    </row>
    <row r="142" spans="1:13" ht="24.95" customHeight="1">
      <c r="A142" s="66" t="s">
        <v>130</v>
      </c>
      <c r="B142" s="66"/>
      <c r="C142" s="66"/>
      <c r="D142" s="66"/>
      <c r="E142" s="15">
        <f>SUM(E62+E102+E127+E131+E137+E140)</f>
        <v>6266</v>
      </c>
      <c r="F142" s="15">
        <f>SUM(F62+F102+F141)</f>
        <v>314</v>
      </c>
      <c r="G142" s="15">
        <f>SUM(G62+G102+G141)</f>
        <v>14104</v>
      </c>
      <c r="H142" s="15">
        <v>4614</v>
      </c>
      <c r="I142" s="15">
        <f t="shared" si="8"/>
        <v>25298</v>
      </c>
    </row>
  </sheetData>
  <mergeCells count="57">
    <mergeCell ref="A142:D142"/>
    <mergeCell ref="B138:B140"/>
    <mergeCell ref="C138:C139"/>
    <mergeCell ref="C140:D140"/>
    <mergeCell ref="B141:D141"/>
    <mergeCell ref="A108:A141"/>
    <mergeCell ref="B108:B126"/>
    <mergeCell ref="C108:C116"/>
    <mergeCell ref="B131:D131"/>
    <mergeCell ref="B132:B136"/>
    <mergeCell ref="C132:C133"/>
    <mergeCell ref="C134:C136"/>
    <mergeCell ref="B137:D137"/>
    <mergeCell ref="C117:C126"/>
    <mergeCell ref="B127:D127"/>
    <mergeCell ref="B128:B130"/>
    <mergeCell ref="C128:C130"/>
    <mergeCell ref="A102:D102"/>
    <mergeCell ref="A104:I104"/>
    <mergeCell ref="A105:I105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A103:I103"/>
    <mergeCell ref="A63:I65"/>
    <mergeCell ref="A70:A95"/>
    <mergeCell ref="B70:C101"/>
    <mergeCell ref="A96:A101"/>
    <mergeCell ref="A68:A69"/>
    <mergeCell ref="B68:C69"/>
    <mergeCell ref="D68:D69"/>
    <mergeCell ref="A66:I66"/>
    <mergeCell ref="A67:I67"/>
    <mergeCell ref="A9:I9"/>
    <mergeCell ref="A1:I8"/>
    <mergeCell ref="A10:I10"/>
    <mergeCell ref="A11:I11"/>
    <mergeCell ref="A12:A13"/>
    <mergeCell ref="B12:C13"/>
    <mergeCell ref="D12:D13"/>
    <mergeCell ref="I12:I13"/>
    <mergeCell ref="E12:E13"/>
    <mergeCell ref="F12:F13"/>
    <mergeCell ref="G12:G13"/>
    <mergeCell ref="H12:H13"/>
    <mergeCell ref="A14:A62"/>
    <mergeCell ref="B14:B62"/>
    <mergeCell ref="C14:C45"/>
    <mergeCell ref="C46:C59"/>
    <mergeCell ref="C60:C61"/>
    <mergeCell ref="C62:D62"/>
  </mergeCells>
  <pageMargins left="0.7" right="0.7" top="0.75" bottom="0.75" header="0.3" footer="0.3"/>
  <pageSetup scale="55" fitToHeight="0" orientation="portrait" r:id="rId1"/>
  <headerFooter>
    <oddFooter xml:space="preserve">&amp;C&amp;P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TWUZXU4UYYY7-944396957-36837</_dlc_DocId>
    <_dlc_DocIdUrl xmlns="a5cd8edf-193d-454e-be79-0a753d5be6e1">
      <Url>http://localhost/_layouts/15/DocIdRedir.aspx?ID=TWUZXU4UYYY7-944396957-36837</Url>
      <Description>TWUZXU4UYYY7-944396957-36837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5417D2B-36DC-40B7-B7BE-1FEC7506E1DE}"/>
</file>

<file path=customXml/itemProps2.xml><?xml version="1.0" encoding="utf-8"?>
<ds:datastoreItem xmlns:ds="http://schemas.openxmlformats.org/officeDocument/2006/customXml" ds:itemID="{A9F7239B-E5B6-4E1F-A005-AA87DBB67892}"/>
</file>

<file path=customXml/itemProps3.xml><?xml version="1.0" encoding="utf-8"?>
<ds:datastoreItem xmlns:ds="http://schemas.openxmlformats.org/officeDocument/2006/customXml" ds:itemID="{C5FC79E4-11B0-4F57-9E29-E526AC160442}"/>
</file>

<file path=customXml/itemProps4.xml><?xml version="1.0" encoding="utf-8"?>
<ds:datastoreItem xmlns:ds="http://schemas.openxmlformats.org/officeDocument/2006/customXml" ds:itemID="{0132F137-B8EF-44E6-8170-8A9437B0D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للنشر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2020-11-28T09:41:25Z</cp:lastPrinted>
  <dcterms:created xsi:type="dcterms:W3CDTF">2020-11-22T05:56:22Z</dcterms:created>
  <dcterms:modified xsi:type="dcterms:W3CDTF">2020-12-28T15:47:23Z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ac88d6e5-aaf2-4a57-95fb-df6f864218b9</vt:lpwstr>
  </property>
</Properties>
</file>